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6" tabRatio="500"/>
  </bookViews>
  <sheets>
    <sheet name="AUTOBAREMACIÓ" sheetId="1" r:id="rId1"/>
  </sheets>
  <definedNames>
    <definedName name="_xlnm.Print_Area" localSheetId="0">AUTOBAREMACIÓ!$A$2:$K$151</definedName>
  </definedName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64" i="1"/>
  <c r="J129"/>
  <c r="J130"/>
  <c r="J131"/>
  <c r="J132"/>
  <c r="J133" s="1"/>
  <c r="J128"/>
  <c r="J124"/>
  <c r="J123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00"/>
  <c r="J94"/>
  <c r="J96"/>
  <c r="J95"/>
  <c r="H81"/>
  <c r="H80"/>
  <c r="H79"/>
  <c r="H78"/>
  <c r="H77"/>
  <c r="H76"/>
  <c r="H75"/>
  <c r="H74"/>
  <c r="H73"/>
  <c r="H72"/>
  <c r="H71"/>
  <c r="H70"/>
  <c r="H62"/>
  <c r="H61"/>
  <c r="H60"/>
  <c r="H59"/>
  <c r="H58"/>
  <c r="H57"/>
  <c r="H56"/>
  <c r="H55"/>
  <c r="H54"/>
  <c r="H53"/>
  <c r="H52"/>
  <c r="H51"/>
  <c r="H43"/>
  <c r="H42"/>
  <c r="H41"/>
  <c r="H40"/>
  <c r="H39"/>
  <c r="H38"/>
  <c r="H37"/>
  <c r="H36"/>
  <c r="H35"/>
  <c r="H34"/>
  <c r="H33"/>
  <c r="H25"/>
  <c r="H24"/>
  <c r="H23"/>
  <c r="H22"/>
  <c r="H21"/>
  <c r="H20"/>
  <c r="H19"/>
  <c r="H18"/>
  <c r="H17"/>
  <c r="H16"/>
  <c r="H15"/>
  <c r="H14"/>
  <c r="H13"/>
  <c r="J119" l="1"/>
  <c r="J125"/>
  <c r="H26"/>
  <c r="I26" s="1"/>
  <c r="J26" s="1"/>
  <c r="J27" s="1"/>
  <c r="J97"/>
  <c r="J135" s="1"/>
  <c r="H44"/>
  <c r="I44" s="1"/>
  <c r="J44" s="1"/>
  <c r="J45" s="1"/>
  <c r="H63"/>
  <c r="I63" s="1"/>
  <c r="J63" s="1"/>
  <c r="H82"/>
  <c r="I82" s="1"/>
  <c r="J82" s="1"/>
  <c r="J83" s="1"/>
  <c r="J87" l="1"/>
  <c r="J140" s="1"/>
</calcChain>
</file>

<file path=xl/sharedStrings.xml><?xml version="1.0" encoding="utf-8"?>
<sst xmlns="http://schemas.openxmlformats.org/spreadsheetml/2006/main" count="137" uniqueCount="77">
  <si>
    <t>CONVOCATÒRIA 10/2023:</t>
  </si>
  <si>
    <t>Funcionarial: Mestre/a Escola Infantil Municipal, subgrup A2</t>
  </si>
  <si>
    <t>EXPTE. Nº.</t>
  </si>
  <si>
    <t>9146/2023</t>
  </si>
  <si>
    <t>1. DADES DEL/DE LA SOL·LICITANT</t>
  </si>
  <si>
    <t>PRIMER COGNOM</t>
  </si>
  <si>
    <t>SEGUNDO COGNOM</t>
  </si>
  <si>
    <t>NOM</t>
  </si>
  <si>
    <t>DNI</t>
  </si>
  <si>
    <t>2. MÈRITS A VALORAR</t>
  </si>
  <si>
    <t>EXPERIÈNCIA LABORAL (màx. 14,00 punts entre tots els apartats, serveis prestats posteriors a l’1 de gener de 2010)</t>
  </si>
  <si>
    <t>Serveis prestats com a personal funcionari o laboral com a mestre o mestra en educació infantil en qualsevol administració pública (0,20/mes)</t>
  </si>
  <si>
    <t>DOCNº.</t>
  </si>
  <si>
    <t>ENTITAT</t>
  </si>
  <si>
    <r>
      <rPr>
        <i/>
        <sz val="9"/>
        <rFont val="Calibri"/>
        <family val="2"/>
        <charset val="1"/>
      </rPr>
      <t>CATEGORIA PROF</t>
    </r>
    <r>
      <rPr>
        <i/>
        <vertAlign val="superscript"/>
        <sz val="9"/>
        <rFont val="Calibri"/>
        <family val="2"/>
        <charset val="1"/>
      </rPr>
      <t>(1)</t>
    </r>
  </si>
  <si>
    <r>
      <rPr>
        <i/>
        <sz val="9"/>
        <rFont val="Calibri"/>
        <family val="2"/>
        <charset val="1"/>
      </rPr>
      <t>TIPUS RELACIÓ</t>
    </r>
    <r>
      <rPr>
        <i/>
        <vertAlign val="superscript"/>
        <sz val="9"/>
        <rFont val="Calibri"/>
        <family val="2"/>
        <charset val="1"/>
      </rPr>
      <t>(2)</t>
    </r>
  </si>
  <si>
    <t>% jornada</t>
  </si>
  <si>
    <t>INICI</t>
  </si>
  <si>
    <t>FIN</t>
  </si>
  <si>
    <t>díes</t>
  </si>
  <si>
    <t>Mesos</t>
  </si>
  <si>
    <t>Ptos</t>
  </si>
  <si>
    <t>Trib</t>
  </si>
  <si>
    <t>TOTAL ENTITAT/EMPRESA</t>
  </si>
  <si>
    <t>Sumatori</t>
  </si>
  <si>
    <r>
      <rPr>
        <i/>
        <vertAlign val="superscript"/>
        <sz val="10"/>
        <rFont val="Calibri"/>
        <family val="2"/>
        <charset val="1"/>
      </rPr>
      <t>(1)</t>
    </r>
    <r>
      <rPr>
        <i/>
        <sz val="10"/>
        <rFont val="Calibri"/>
        <family val="2"/>
        <charset val="1"/>
      </rPr>
      <t>Categoria que figura en el contracte de treball o nomenament</t>
    </r>
  </si>
  <si>
    <r>
      <rPr>
        <i/>
        <vertAlign val="superscript"/>
        <sz val="10"/>
        <rFont val="Calibri"/>
        <family val="2"/>
        <charset val="1"/>
      </rPr>
      <t>(2)</t>
    </r>
    <r>
      <rPr>
        <i/>
        <sz val="10"/>
        <rFont val="Calibri"/>
        <family val="2"/>
        <charset val="1"/>
      </rPr>
      <t>Contrato laboral-nombramiento interino-autónomo/a</t>
    </r>
  </si>
  <si>
    <r>
      <rPr>
        <i/>
        <vertAlign val="superscript"/>
        <sz val="10"/>
        <rFont val="Calibri"/>
        <family val="2"/>
        <charset val="1"/>
      </rPr>
      <t>(3)</t>
    </r>
    <r>
      <rPr>
        <i/>
        <sz val="10"/>
        <rFont val="Calibri"/>
        <family val="2"/>
        <charset val="1"/>
      </rPr>
      <t>Indique el percentatge de la jornada que figure en la vida laboral. En caso de jornada completa, s'indicarà "100"</t>
    </r>
  </si>
  <si>
    <t>Serveis prestats com a personal funcionari o laboral com a educador o educadora infantil en qualsevol administració pública (0,10/mes)</t>
  </si>
  <si>
    <r>
      <rPr>
        <i/>
        <vertAlign val="superscript"/>
        <sz val="10"/>
        <rFont val="Calibri"/>
        <family val="2"/>
        <charset val="1"/>
      </rPr>
      <t>(2)</t>
    </r>
    <r>
      <rPr>
        <i/>
        <sz val="10"/>
        <rFont val="Calibri"/>
        <family val="2"/>
        <charset val="1"/>
      </rPr>
      <t>Contracte laboral-nomenament interí-autònom/a</t>
    </r>
  </si>
  <si>
    <r>
      <rPr>
        <i/>
        <vertAlign val="superscript"/>
        <sz val="10"/>
        <rFont val="Calibri"/>
        <family val="2"/>
        <charset val="1"/>
      </rPr>
      <t>(3)</t>
    </r>
    <r>
      <rPr>
        <i/>
        <sz val="10"/>
        <rFont val="Calibri"/>
        <family val="2"/>
        <charset val="1"/>
      </rPr>
      <t>Indique el percentatge de la jornada que figure en la vida laboral. En cas de jornada completa, s'indicarà "100"</t>
    </r>
  </si>
  <si>
    <t>Serveis prestats com a personal laboral com a mestre o mestra en educació infantil en entitats privades homologades (bo infantil) (0,08/mes)</t>
  </si>
  <si>
    <t>o categoria diferent, a l’Ajuntament d’Alzira (0,045/mes)</t>
  </si>
  <si>
    <t>Serveis prestats com a personal laboral com a educador o esducadora infantil en entitats privades homologades (bo infantil) (0,04/mes)</t>
  </si>
  <si>
    <t>MÈRITS ACADÈMICS / FORMACIÓ (màx. 12,00 punts entre tots els apartats)</t>
  </si>
  <si>
    <t xml:space="preserve"> </t>
  </si>
  <si>
    <t>TITULACIONS UNIVERSITARIS (màx. 4,00 p.)</t>
  </si>
  <si>
    <t>Grau (Magisteri, Pedagogia, Psicologia)</t>
  </si>
  <si>
    <t>Grau Superior FP Educació Infantil</t>
  </si>
  <si>
    <t>Màster oficial a nivell educatiu relacionats amb les funcions</t>
  </si>
  <si>
    <t>TOTAL TITULACIONS</t>
  </si>
  <si>
    <r>
      <rPr>
        <b/>
        <sz val="9"/>
        <rFont val="Calibri"/>
        <family val="2"/>
        <charset val="1"/>
      </rPr>
      <t>CURSOS DE</t>
    </r>
    <r>
      <rPr>
        <sz val="9"/>
        <rFont val="Calibri"/>
        <family val="2"/>
        <charset val="1"/>
      </rPr>
      <t xml:space="preserve"> </t>
    </r>
    <r>
      <rPr>
        <b/>
        <sz val="9"/>
        <rFont val="Calibri"/>
        <family val="2"/>
        <charset val="1"/>
      </rPr>
      <t>FORMACIÓ</t>
    </r>
    <r>
      <rPr>
        <sz val="9"/>
        <rFont val="Calibri"/>
        <family val="2"/>
        <charset val="1"/>
      </rPr>
      <t xml:space="preserve"> (màx. </t>
    </r>
    <r>
      <rPr>
        <b/>
        <sz val="9"/>
        <rFont val="Calibri"/>
        <family val="2"/>
        <charset val="1"/>
      </rPr>
      <t>2,50 p.</t>
    </r>
    <r>
      <rPr>
        <sz val="9"/>
        <rFont val="Calibri"/>
        <family val="2"/>
        <charset val="1"/>
      </rPr>
      <t>) impartits per administracions públiques o dins dels plans de formació d’empleats públics, així com els títols propis de les universitats</t>
    </r>
  </si>
  <si>
    <t>DENOMINACIÓ DEL CURS</t>
  </si>
  <si>
    <t>ENTITAT CONVOCANT</t>
  </si>
  <si>
    <t>HORES</t>
  </si>
  <si>
    <t>Assistència de 20 a 50 h</t>
  </si>
  <si>
    <t>Assistència de 51 a 100 h</t>
  </si>
  <si>
    <t>Assistència de 101 a 150 h</t>
  </si>
  <si>
    <t>Assistència de 151 o més h</t>
  </si>
  <si>
    <t>Aprofitament de 20 a 50 h</t>
  </si>
  <si>
    <t>Aprofitament de 51 a 100 h</t>
  </si>
  <si>
    <t>Aprofitament de 101 a 150 h</t>
  </si>
  <si>
    <t>Aprofitament de 151 o més h</t>
  </si>
  <si>
    <t>TOTAL FORMACIÓ</t>
  </si>
  <si>
    <t>CONEIXEMENTS DE VALENCIÀ (màx. 1 p.)</t>
  </si>
  <si>
    <t>IDIOMA</t>
  </si>
  <si>
    <t>NIVELL</t>
  </si>
  <si>
    <t>VALENCIÀ</t>
  </si>
  <si>
    <t>A2</t>
  </si>
  <si>
    <t>B1</t>
  </si>
  <si>
    <t>B2</t>
  </si>
  <si>
    <t>C1</t>
  </si>
  <si>
    <t>C2</t>
  </si>
  <si>
    <t>TOTAL VALENCIÀ</t>
  </si>
  <si>
    <t>TOTAL ALTRES IDIOMES</t>
  </si>
  <si>
    <t>TOTAL CONCURS</t>
  </si>
  <si>
    <t>3. DECLARACIÓ, LLOC I DATA</t>
  </si>
  <si>
    <t>La persona sol·licitant DECLARA baix la seua expressa responsabilitat que són certes les dades que figuren en este imprés d'autobaremació, i es compromet a acreditar documentalment tots els mèrits autobaremats que hi figuren.</t>
  </si>
  <si>
    <t>Data</t>
  </si>
  <si>
    <r>
      <t>(1)</t>
    </r>
    <r>
      <rPr>
        <i/>
        <sz val="9"/>
        <rFont val="Calibri"/>
        <family val="2"/>
        <charset val="1"/>
      </rPr>
      <t>Categoria que figura en el contracte de treball o nomenament</t>
    </r>
  </si>
  <si>
    <r>
      <t>(2)</t>
    </r>
    <r>
      <rPr>
        <i/>
        <sz val="9"/>
        <rFont val="Calibri"/>
        <family val="2"/>
        <charset val="1"/>
      </rPr>
      <t>Contracte laboral-nomenament interí-autònom/a</t>
    </r>
  </si>
  <si>
    <r>
      <t>(3)</t>
    </r>
    <r>
      <rPr>
        <i/>
        <sz val="9"/>
        <rFont val="Calibri"/>
        <family val="2"/>
        <charset val="1"/>
      </rPr>
      <t>Indique el percentatge de la jornada que figure en la vida laboral. En cas de jornada completa, s'indicarà "100"</t>
    </r>
  </si>
  <si>
    <r>
      <rPr>
        <vertAlign val="superscript"/>
        <sz val="11"/>
        <rFont val="Calibri"/>
        <family val="2"/>
      </rPr>
      <t xml:space="preserve">Titulacions acadèmiques oficials reconegudes per l’Administració educativa (sempre que </t>
    </r>
    <r>
      <rPr>
        <b/>
        <vertAlign val="superscript"/>
        <sz val="11"/>
        <rFont val="Calibri"/>
        <family val="2"/>
      </rPr>
      <t>no</t>
    </r>
    <r>
      <rPr>
        <vertAlign val="superscript"/>
        <sz val="11"/>
        <rFont val="Calibri"/>
        <family val="2"/>
      </rPr>
      <t xml:space="preserve"> haja estat utilitzat com requisit per l’accés) (Títol Universitari de Grau relacionats amb l’Educació, altres títols de mestre o magisteri, pedagogia, psicologia)</t>
    </r>
  </si>
  <si>
    <t>Llenguatge administratiu</t>
  </si>
  <si>
    <t>TOTAL MÈRITS ACADÈMICS (màxim 12,00 punts)</t>
  </si>
  <si>
    <t>TOTAL EXPERIÈNCIA PROFESSIONAL (màxim 14,00 punts)</t>
  </si>
  <si>
    <t>CONEIXEMENTS ALTRES IDIOMES (màx.2,00 p)</t>
  </si>
</sst>
</file>

<file path=xl/styles.xml><?xml version="1.0" encoding="utf-8"?>
<styleSheet xmlns="http://schemas.openxmlformats.org/spreadsheetml/2006/main">
  <numFmts count="4">
    <numFmt numFmtId="164" formatCode="_-* #,##0.00&quot; €&quot;_-;\-* #,##0.00&quot; €&quot;_-;_-* \-??&quot; €&quot;_-;_-@_-"/>
    <numFmt numFmtId="165" formatCode="0\ %"/>
    <numFmt numFmtId="166" formatCode="0.00\ %"/>
    <numFmt numFmtId="167" formatCode="dd\-mm\-yy;@"/>
  </numFmts>
  <fonts count="30">
    <font>
      <sz val="10"/>
      <name val="Arial"/>
      <charset val="1"/>
    </font>
    <font>
      <sz val="10"/>
      <name val="Arial"/>
      <family val="2"/>
      <charset val="1"/>
    </font>
    <font>
      <sz val="10"/>
      <color rgb="FFFF0000"/>
      <name val="Calibri"/>
      <family val="2"/>
      <charset val="1"/>
    </font>
    <font>
      <sz val="10"/>
      <name val="Calibri"/>
      <family val="2"/>
      <charset val="1"/>
    </font>
    <font>
      <sz val="8"/>
      <name val="Calibri"/>
      <family val="2"/>
      <charset val="1"/>
    </font>
    <font>
      <b/>
      <sz val="10"/>
      <name val="Calibri"/>
      <family val="2"/>
      <charset val="1"/>
    </font>
    <font>
      <i/>
      <sz val="9"/>
      <name val="Calibri"/>
      <family val="2"/>
      <charset val="1"/>
    </font>
    <font>
      <b/>
      <sz val="11"/>
      <name val="Calibri"/>
      <family val="2"/>
      <charset val="1"/>
    </font>
    <font>
      <sz val="10"/>
      <color rgb="FFFFFFFF"/>
      <name val="Calibri"/>
      <family val="2"/>
      <charset val="1"/>
    </font>
    <font>
      <b/>
      <sz val="9"/>
      <name val="Calibri"/>
      <family val="2"/>
      <charset val="1"/>
    </font>
    <font>
      <b/>
      <sz val="8"/>
      <name val="Calibri"/>
      <family val="2"/>
      <charset val="1"/>
    </font>
    <font>
      <i/>
      <vertAlign val="superscript"/>
      <sz val="9"/>
      <name val="Calibri"/>
      <family val="2"/>
      <charset val="1"/>
    </font>
    <font>
      <i/>
      <sz val="8"/>
      <name val="Calibri"/>
      <family val="2"/>
      <charset val="1"/>
    </font>
    <font>
      <b/>
      <i/>
      <sz val="8"/>
      <name val="Calibri"/>
      <family val="2"/>
      <charset val="1"/>
    </font>
    <font>
      <i/>
      <vertAlign val="superscript"/>
      <sz val="10"/>
      <name val="Calibri"/>
      <family val="2"/>
      <charset val="1"/>
    </font>
    <font>
      <i/>
      <sz val="10"/>
      <name val="Calibri"/>
      <family val="2"/>
      <charset val="1"/>
    </font>
    <font>
      <vertAlign val="superscript"/>
      <sz val="13"/>
      <name val="Calibri"/>
      <family val="2"/>
      <charset val="1"/>
    </font>
    <font>
      <sz val="14"/>
      <name val="Calibri"/>
      <family val="2"/>
      <charset val="1"/>
    </font>
    <font>
      <sz val="9"/>
      <name val="Calibri"/>
      <family val="2"/>
      <charset val="1"/>
    </font>
    <font>
      <sz val="11"/>
      <name val="Calibri"/>
      <family val="2"/>
      <charset val="1"/>
    </font>
    <font>
      <b/>
      <sz val="9"/>
      <name val="Arial"/>
      <family val="2"/>
      <charset val="1"/>
    </font>
    <font>
      <b/>
      <sz val="14"/>
      <name val="Calibri"/>
      <family val="2"/>
      <charset val="1"/>
    </font>
    <font>
      <sz val="10"/>
      <name val="Arial"/>
      <charset val="1"/>
    </font>
    <font>
      <vertAlign val="superscript"/>
      <sz val="11"/>
      <name val="Calibri"/>
      <family val="2"/>
    </font>
    <font>
      <b/>
      <vertAlign val="superscript"/>
      <sz val="11"/>
      <name val="Calibri"/>
      <family val="2"/>
    </font>
    <font>
      <b/>
      <sz val="9.5"/>
      <name val="Calibri"/>
      <family val="2"/>
    </font>
    <font>
      <sz val="11"/>
      <color rgb="FFFF0000"/>
      <name val="Calibri"/>
      <family val="2"/>
      <charset val="1"/>
    </font>
    <font>
      <sz val="11"/>
      <name val="Arial"/>
      <family val="2"/>
    </font>
    <font>
      <sz val="14"/>
      <color rgb="FFFF0000"/>
      <name val="Calibri"/>
      <family val="2"/>
      <charset val="1"/>
    </font>
    <font>
      <sz val="14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C0C0C0"/>
        <bgColor rgb="FFD9D9D9"/>
      </patternFill>
    </fill>
    <fill>
      <patternFill patternType="solid">
        <fgColor rgb="FFFFCC00"/>
        <bgColor rgb="FFFFC000"/>
      </patternFill>
    </fill>
    <fill>
      <patternFill patternType="solid">
        <fgColor rgb="FFFFFF99"/>
        <bgColor rgb="FFFFFFCC"/>
      </patternFill>
    </fill>
    <fill>
      <patternFill patternType="solid">
        <fgColor rgb="FFFFC000"/>
        <bgColor rgb="FFFFCC00"/>
      </patternFill>
    </fill>
    <fill>
      <patternFill patternType="solid">
        <fgColor rgb="FFD9D9D9"/>
        <bgColor rgb="FFC0C0C0"/>
      </patternFill>
    </fill>
    <fill>
      <patternFill patternType="solid">
        <fgColor theme="0" tint="-0.14999847407452621"/>
        <bgColor indexed="64"/>
      </patternFill>
    </fill>
  </fills>
  <borders count="6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hair">
        <color auto="1"/>
      </bottom>
      <diagonal/>
    </border>
    <border>
      <left/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auto="1"/>
      </bottom>
      <diagonal/>
    </border>
    <border>
      <left style="medium">
        <color indexed="64"/>
      </left>
      <right/>
      <top/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5" fontId="22" fillId="0" borderId="0" applyBorder="0" applyProtection="0"/>
    <xf numFmtId="164" fontId="22" fillId="0" borderId="0" applyBorder="0" applyProtection="0"/>
    <xf numFmtId="0" fontId="1" fillId="0" borderId="0"/>
  </cellStyleXfs>
  <cellXfs count="216">
    <xf numFmtId="0" fontId="0" fillId="0" borderId="0" xfId="0"/>
    <xf numFmtId="0" fontId="2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1" fontId="3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vertical="center"/>
    </xf>
    <xf numFmtId="0" fontId="5" fillId="2" borderId="1" xfId="0" applyFont="1" applyFill="1" applyBorder="1" applyAlignment="1" applyProtection="1">
      <alignment vertical="center"/>
    </xf>
    <xf numFmtId="0" fontId="5" fillId="2" borderId="2" xfId="0" applyFont="1" applyFill="1" applyBorder="1" applyAlignment="1" applyProtection="1">
      <alignment vertical="center"/>
    </xf>
    <xf numFmtId="0" fontId="5" fillId="2" borderId="4" xfId="0" applyFont="1" applyFill="1" applyBorder="1" applyAlignment="1" applyProtection="1">
      <alignment horizontal="left" vertical="center"/>
    </xf>
    <xf numFmtId="0" fontId="5" fillId="2" borderId="5" xfId="0" applyFont="1" applyFill="1" applyBorder="1" applyAlignment="1" applyProtection="1">
      <alignment vertical="center"/>
    </xf>
    <xf numFmtId="0" fontId="6" fillId="0" borderId="6" xfId="0" applyFont="1" applyBorder="1" applyAlignment="1" applyProtection="1">
      <alignment vertical="center"/>
    </xf>
    <xf numFmtId="0" fontId="6" fillId="0" borderId="3" xfId="0" applyFont="1" applyBorder="1" applyAlignment="1" applyProtection="1">
      <alignment vertical="center"/>
    </xf>
    <xf numFmtId="0" fontId="3" fillId="0" borderId="8" xfId="0" applyFont="1" applyBorder="1" applyAlignment="1" applyProtection="1">
      <alignment vertical="center"/>
      <protection locked="0"/>
    </xf>
    <xf numFmtId="0" fontId="3" fillId="0" borderId="9" xfId="0" applyFont="1" applyBorder="1" applyAlignment="1" applyProtection="1">
      <alignment vertical="center"/>
      <protection locked="0"/>
    </xf>
    <xf numFmtId="0" fontId="5" fillId="2" borderId="4" xfId="0" applyFont="1" applyFill="1" applyBorder="1" applyAlignment="1" applyProtection="1">
      <alignment vertical="center"/>
    </xf>
    <xf numFmtId="0" fontId="5" fillId="2" borderId="11" xfId="0" applyFont="1" applyFill="1" applyBorder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10" fillId="0" borderId="1" xfId="0" applyFont="1" applyBorder="1" applyAlignment="1" applyProtection="1">
      <alignment horizontal="center" vertical="center" wrapText="1"/>
    </xf>
    <xf numFmtId="0" fontId="6" fillId="0" borderId="13" xfId="0" applyFont="1" applyBorder="1" applyAlignment="1" applyProtection="1">
      <alignment horizontal="center" vertical="center"/>
    </xf>
    <xf numFmtId="0" fontId="6" fillId="0" borderId="14" xfId="0" applyFont="1" applyBorder="1" applyAlignment="1" applyProtection="1">
      <alignment horizontal="center" vertical="center"/>
    </xf>
    <xf numFmtId="0" fontId="12" fillId="0" borderId="14" xfId="0" applyFont="1" applyBorder="1" applyAlignment="1" applyProtection="1">
      <alignment horizontal="center" vertical="center" wrapText="1"/>
    </xf>
    <xf numFmtId="1" fontId="6" fillId="0" borderId="15" xfId="0" applyNumberFormat="1" applyFont="1" applyBorder="1" applyAlignment="1" applyProtection="1">
      <alignment horizontal="center" vertical="center"/>
    </xf>
    <xf numFmtId="0" fontId="12" fillId="2" borderId="16" xfId="0" applyFont="1" applyFill="1" applyBorder="1" applyAlignment="1" applyProtection="1">
      <alignment horizontal="center" vertical="center"/>
    </xf>
    <xf numFmtId="0" fontId="12" fillId="2" borderId="17" xfId="0" applyFont="1" applyFill="1" applyBorder="1" applyAlignment="1" applyProtection="1">
      <alignment horizontal="center" vertical="center"/>
    </xf>
    <xf numFmtId="2" fontId="3" fillId="0" borderId="0" xfId="0" applyNumberFormat="1" applyFont="1" applyAlignment="1" applyProtection="1">
      <alignment vertical="center"/>
    </xf>
    <xf numFmtId="0" fontId="3" fillId="0" borderId="18" xfId="0" applyFont="1" applyBorder="1" applyAlignment="1" applyProtection="1">
      <alignment vertical="center"/>
      <protection locked="0"/>
    </xf>
    <xf numFmtId="166" fontId="3" fillId="0" borderId="18" xfId="1" applyNumberFormat="1" applyFont="1" applyBorder="1" applyAlignment="1" applyProtection="1">
      <alignment vertical="center"/>
      <protection locked="0"/>
    </xf>
    <xf numFmtId="167" fontId="3" fillId="0" borderId="18" xfId="0" applyNumberFormat="1" applyFont="1" applyBorder="1" applyAlignment="1" applyProtection="1">
      <alignment vertical="center"/>
      <protection locked="0"/>
    </xf>
    <xf numFmtId="167" fontId="3" fillId="0" borderId="18" xfId="0" applyNumberFormat="1" applyFont="1" applyBorder="1" applyAlignment="1" applyProtection="1">
      <alignment horizontal="center" vertical="center"/>
      <protection locked="0"/>
    </xf>
    <xf numFmtId="1" fontId="4" fillId="0" borderId="19" xfId="0" applyNumberFormat="1" applyFont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2" fontId="4" fillId="0" borderId="21" xfId="0" applyNumberFormat="1" applyFont="1" applyBorder="1" applyAlignment="1" applyProtection="1">
      <alignment horizontal="right" vertical="center"/>
    </xf>
    <xf numFmtId="2" fontId="4" fillId="2" borderId="22" xfId="0" applyNumberFormat="1" applyFont="1" applyFill="1" applyBorder="1" applyAlignment="1" applyProtection="1">
      <alignment vertical="center"/>
    </xf>
    <xf numFmtId="0" fontId="3" fillId="0" borderId="3" xfId="0" applyFont="1" applyBorder="1" applyAlignment="1" applyProtection="1">
      <alignment vertical="center"/>
      <protection locked="0"/>
    </xf>
    <xf numFmtId="166" fontId="3" fillId="0" borderId="3" xfId="1" applyNumberFormat="1" applyFont="1" applyBorder="1" applyAlignment="1" applyProtection="1">
      <alignment vertical="center"/>
      <protection locked="0"/>
    </xf>
    <xf numFmtId="167" fontId="3" fillId="0" borderId="3" xfId="0" applyNumberFormat="1" applyFont="1" applyBorder="1" applyAlignment="1" applyProtection="1">
      <alignment vertical="center"/>
      <protection locked="0"/>
    </xf>
    <xf numFmtId="167" fontId="3" fillId="0" borderId="3" xfId="0" applyNumberFormat="1" applyFont="1" applyBorder="1" applyAlignment="1" applyProtection="1">
      <alignment horizontal="center" vertical="center"/>
      <protection locked="0"/>
    </xf>
    <xf numFmtId="1" fontId="4" fillId="0" borderId="23" xfId="0" applyNumberFormat="1" applyFont="1" applyBorder="1" applyAlignment="1" applyProtection="1">
      <alignment horizontal="center" vertical="center"/>
    </xf>
    <xf numFmtId="2" fontId="4" fillId="0" borderId="0" xfId="0" applyNumberFormat="1" applyFont="1" applyBorder="1" applyAlignment="1" applyProtection="1">
      <alignment horizontal="right" vertical="center"/>
    </xf>
    <xf numFmtId="1" fontId="4" fillId="0" borderId="24" xfId="0" applyNumberFormat="1" applyFont="1" applyBorder="1" applyAlignment="1" applyProtection="1">
      <alignment vertical="center"/>
    </xf>
    <xf numFmtId="1" fontId="4" fillId="0" borderId="0" xfId="0" applyNumberFormat="1" applyFont="1" applyBorder="1" applyAlignment="1" applyProtection="1">
      <alignment horizontal="center" vertical="center"/>
    </xf>
    <xf numFmtId="1" fontId="4" fillId="2" borderId="26" xfId="0" applyNumberFormat="1" applyFont="1" applyFill="1" applyBorder="1" applyAlignment="1" applyProtection="1">
      <alignment vertical="center"/>
    </xf>
    <xf numFmtId="2" fontId="4" fillId="2" borderId="18" xfId="0" applyNumberFormat="1" applyFont="1" applyFill="1" applyBorder="1" applyAlignment="1" applyProtection="1">
      <alignment horizontal="center" vertical="center"/>
    </xf>
    <xf numFmtId="2" fontId="4" fillId="2" borderId="18" xfId="0" applyNumberFormat="1" applyFont="1" applyFill="1" applyBorder="1" applyAlignment="1" applyProtection="1">
      <alignment horizontal="right" vertical="center"/>
    </xf>
    <xf numFmtId="2" fontId="4" fillId="2" borderId="27" xfId="0" applyNumberFormat="1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horizontal="center" vertical="center"/>
    </xf>
    <xf numFmtId="2" fontId="10" fillId="0" borderId="1" xfId="0" applyNumberFormat="1" applyFont="1" applyBorder="1" applyAlignment="1" applyProtection="1">
      <alignment horizontal="right" vertical="center"/>
    </xf>
    <xf numFmtId="2" fontId="13" fillId="2" borderId="1" xfId="0" applyNumberFormat="1" applyFont="1" applyFill="1" applyBorder="1" applyAlignment="1" applyProtection="1">
      <alignment vertical="center"/>
    </xf>
    <xf numFmtId="0" fontId="14" fillId="0" borderId="28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2" fontId="10" fillId="0" borderId="0" xfId="0" applyNumberFormat="1" applyFont="1" applyBorder="1" applyAlignment="1" applyProtection="1">
      <alignment horizontal="right" vertical="center"/>
    </xf>
    <xf numFmtId="2" fontId="10" fillId="0" borderId="29" xfId="0" applyNumberFormat="1" applyFont="1" applyBorder="1" applyAlignment="1" applyProtection="1">
      <alignment vertical="center"/>
    </xf>
    <xf numFmtId="2" fontId="10" fillId="0" borderId="22" xfId="0" applyNumberFormat="1" applyFont="1" applyBorder="1" applyAlignment="1" applyProtection="1">
      <alignment vertical="center"/>
    </xf>
    <xf numFmtId="0" fontId="14" fillId="0" borderId="30" xfId="0" applyFont="1" applyBorder="1" applyAlignment="1" applyProtection="1">
      <alignment vertical="center"/>
    </xf>
    <xf numFmtId="0" fontId="3" fillId="0" borderId="31" xfId="0" applyFont="1" applyBorder="1" applyAlignment="1" applyProtection="1">
      <alignment vertical="center"/>
    </xf>
    <xf numFmtId="0" fontId="5" fillId="0" borderId="31" xfId="0" applyFont="1" applyBorder="1" applyAlignment="1" applyProtection="1">
      <alignment horizontal="left" vertical="center"/>
    </xf>
    <xf numFmtId="2" fontId="10" fillId="0" borderId="31" xfId="0" applyNumberFormat="1" applyFont="1" applyBorder="1" applyAlignment="1" applyProtection="1">
      <alignment horizontal="right" vertical="center"/>
    </xf>
    <xf numFmtId="2" fontId="10" fillId="0" borderId="32" xfId="0" applyNumberFormat="1" applyFont="1" applyBorder="1" applyAlignment="1" applyProtection="1">
      <alignment vertical="center"/>
    </xf>
    <xf numFmtId="1" fontId="4" fillId="0" borderId="19" xfId="0" applyNumberFormat="1" applyFont="1" applyBorder="1" applyAlignment="1" applyProtection="1">
      <alignment horizontal="center" vertical="center"/>
    </xf>
    <xf numFmtId="2" fontId="4" fillId="0" borderId="35" xfId="0" applyNumberFormat="1" applyFont="1" applyBorder="1" applyAlignment="1" applyProtection="1">
      <alignment horizontal="right" vertical="center"/>
    </xf>
    <xf numFmtId="2" fontId="4" fillId="2" borderId="36" xfId="0" applyNumberFormat="1" applyFont="1" applyFill="1" applyBorder="1" applyAlignment="1" applyProtection="1">
      <alignment vertical="center"/>
    </xf>
    <xf numFmtId="1" fontId="4" fillId="2" borderId="3" xfId="0" applyNumberFormat="1" applyFont="1" applyFill="1" applyBorder="1" applyAlignment="1" applyProtection="1">
      <alignment vertical="center"/>
    </xf>
    <xf numFmtId="0" fontId="9" fillId="0" borderId="31" xfId="0" applyFont="1" applyBorder="1" applyAlignment="1" applyProtection="1">
      <alignment vertical="center"/>
    </xf>
    <xf numFmtId="1" fontId="4" fillId="0" borderId="37" xfId="0" applyNumberFormat="1" applyFont="1" applyBorder="1" applyAlignment="1" applyProtection="1">
      <alignment horizontal="center" vertical="center"/>
    </xf>
    <xf numFmtId="1" fontId="4" fillId="0" borderId="38" xfId="0" applyNumberFormat="1" applyFont="1" applyBorder="1" applyAlignment="1" applyProtection="1">
      <alignment horizontal="center" vertical="center"/>
    </xf>
    <xf numFmtId="2" fontId="4" fillId="0" borderId="39" xfId="0" applyNumberFormat="1" applyFont="1" applyBorder="1" applyAlignment="1" applyProtection="1">
      <alignment horizontal="right" vertical="center"/>
    </xf>
    <xf numFmtId="0" fontId="3" fillId="0" borderId="28" xfId="0" applyFont="1" applyBorder="1" applyAlignment="1" applyProtection="1">
      <alignment vertical="center"/>
    </xf>
    <xf numFmtId="2" fontId="10" fillId="2" borderId="1" xfId="0" applyNumberFormat="1" applyFont="1" applyFill="1" applyBorder="1" applyAlignment="1" applyProtection="1">
      <alignment vertical="center"/>
    </xf>
    <xf numFmtId="1" fontId="3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vertical="center"/>
    </xf>
    <xf numFmtId="0" fontId="4" fillId="0" borderId="22" xfId="0" applyFont="1" applyBorder="1" applyAlignment="1" applyProtection="1">
      <alignment vertical="center"/>
    </xf>
    <xf numFmtId="0" fontId="10" fillId="0" borderId="2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left" vertical="center" wrapText="1"/>
    </xf>
    <xf numFmtId="2" fontId="4" fillId="0" borderId="3" xfId="0" applyNumberFormat="1" applyFont="1" applyBorder="1" applyAlignment="1" applyProtection="1">
      <alignment horizontal="right" vertical="center"/>
    </xf>
    <xf numFmtId="0" fontId="15" fillId="0" borderId="21" xfId="0" applyFont="1" applyBorder="1" applyAlignment="1" applyProtection="1">
      <alignment vertical="center" wrapText="1"/>
    </xf>
    <xf numFmtId="0" fontId="3" fillId="0" borderId="0" xfId="0" applyFont="1" applyBorder="1" applyAlignment="1" applyProtection="1">
      <alignment vertical="center" wrapText="1"/>
    </xf>
    <xf numFmtId="0" fontId="2" fillId="0" borderId="3" xfId="0" applyFont="1" applyBorder="1" applyAlignment="1" applyProtection="1">
      <alignment vertical="center" wrapText="1"/>
    </xf>
    <xf numFmtId="2" fontId="10" fillId="0" borderId="1" xfId="0" applyNumberFormat="1" applyFont="1" applyBorder="1" applyAlignment="1" applyProtection="1">
      <alignment horizontal="right" vertical="center" wrapText="1"/>
    </xf>
    <xf numFmtId="0" fontId="6" fillId="0" borderId="18" xfId="0" applyFont="1" applyBorder="1" applyAlignment="1" applyProtection="1">
      <alignment horizontal="center" vertical="center"/>
    </xf>
    <xf numFmtId="1" fontId="6" fillId="0" borderId="0" xfId="0" applyNumberFormat="1" applyFont="1" applyBorder="1" applyAlignment="1" applyProtection="1">
      <alignment horizontal="center" vertical="center"/>
    </xf>
    <xf numFmtId="0" fontId="12" fillId="0" borderId="18" xfId="0" applyFont="1" applyBorder="1" applyAlignment="1" applyProtection="1">
      <alignment horizontal="center" vertical="center"/>
    </xf>
    <xf numFmtId="1" fontId="3" fillId="0" borderId="3" xfId="0" applyNumberFormat="1" applyFont="1" applyBorder="1" applyAlignment="1" applyProtection="1">
      <alignment vertical="center"/>
      <protection locked="0"/>
    </xf>
    <xf numFmtId="2" fontId="4" fillId="2" borderId="43" xfId="0" applyNumberFormat="1" applyFont="1" applyFill="1" applyBorder="1" applyAlignment="1" applyProtection="1">
      <alignment vertical="center"/>
    </xf>
    <xf numFmtId="2" fontId="10" fillId="2" borderId="22" xfId="0" applyNumberFormat="1" applyFont="1" applyFill="1" applyBorder="1" applyAlignment="1" applyProtection="1">
      <alignment vertical="center"/>
    </xf>
    <xf numFmtId="0" fontId="18" fillId="0" borderId="0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1" fontId="3" fillId="0" borderId="0" xfId="0" applyNumberFormat="1" applyFont="1" applyBorder="1" applyAlignment="1" applyProtection="1">
      <alignment horizontal="left" vertical="center"/>
    </xf>
    <xf numFmtId="0" fontId="18" fillId="0" borderId="0" xfId="0" applyFont="1" applyAlignment="1" applyProtection="1">
      <alignment vertical="center"/>
    </xf>
    <xf numFmtId="0" fontId="20" fillId="0" borderId="0" xfId="0" applyFont="1" applyAlignment="1" applyProtection="1">
      <alignment horizontal="justify" vertical="center"/>
    </xf>
    <xf numFmtId="0" fontId="5" fillId="0" borderId="3" xfId="0" applyFont="1" applyBorder="1" applyAlignment="1" applyProtection="1">
      <alignment horizontal="center" vertical="center" wrapText="1"/>
    </xf>
    <xf numFmtId="0" fontId="18" fillId="0" borderId="0" xfId="0" applyFont="1" applyBorder="1" applyAlignment="1" applyProtection="1">
      <alignment vertical="center" wrapText="1"/>
    </xf>
    <xf numFmtId="2" fontId="4" fillId="2" borderId="1" xfId="0" applyNumberFormat="1" applyFont="1" applyFill="1" applyBorder="1" applyAlignment="1" applyProtection="1">
      <alignment vertical="center"/>
    </xf>
    <xf numFmtId="0" fontId="2" fillId="0" borderId="39" xfId="0" applyFont="1" applyBorder="1" applyAlignment="1" applyProtection="1">
      <alignment vertical="center"/>
    </xf>
    <xf numFmtId="0" fontId="18" fillId="0" borderId="39" xfId="0" applyFont="1" applyBorder="1" applyAlignment="1" applyProtection="1">
      <alignment vertical="center" wrapText="1"/>
    </xf>
    <xf numFmtId="0" fontId="18" fillId="0" borderId="33" xfId="0" applyFont="1" applyBorder="1" applyAlignment="1" applyProtection="1">
      <alignment vertical="center" wrapText="1"/>
    </xf>
    <xf numFmtId="0" fontId="5" fillId="0" borderId="33" xfId="0" applyFont="1" applyBorder="1" applyAlignment="1" applyProtection="1">
      <alignment horizontal="left" vertical="center"/>
    </xf>
    <xf numFmtId="2" fontId="10" fillId="0" borderId="33" xfId="0" applyNumberFormat="1" applyFont="1" applyBorder="1" applyAlignment="1" applyProtection="1">
      <alignment horizontal="right" vertical="center"/>
    </xf>
    <xf numFmtId="0" fontId="2" fillId="0" borderId="0" xfId="0" applyFont="1" applyBorder="1" applyAlignment="1" applyProtection="1">
      <alignment vertical="center"/>
    </xf>
    <xf numFmtId="0" fontId="18" fillId="0" borderId="22" xfId="0" applyFont="1" applyBorder="1" applyAlignment="1" applyProtection="1">
      <alignment vertical="center" wrapText="1"/>
    </xf>
    <xf numFmtId="0" fontId="5" fillId="2" borderId="44" xfId="0" applyFont="1" applyFill="1" applyBorder="1" applyAlignment="1" applyProtection="1">
      <alignment vertical="center"/>
    </xf>
    <xf numFmtId="0" fontId="5" fillId="2" borderId="45" xfId="0" applyFont="1" applyFill="1" applyBorder="1" applyAlignment="1" applyProtection="1">
      <alignment vertical="center"/>
    </xf>
    <xf numFmtId="0" fontId="3" fillId="0" borderId="30" xfId="0" applyFont="1" applyBorder="1" applyAlignment="1" applyProtection="1">
      <alignment vertical="center"/>
    </xf>
    <xf numFmtId="1" fontId="3" fillId="0" borderId="31" xfId="0" applyNumberFormat="1" applyFont="1" applyBorder="1" applyAlignment="1" applyProtection="1">
      <alignment vertical="center"/>
    </xf>
    <xf numFmtId="0" fontId="4" fillId="0" borderId="31" xfId="0" applyFont="1" applyBorder="1" applyAlignment="1" applyProtection="1">
      <alignment horizontal="center" vertical="center"/>
    </xf>
    <xf numFmtId="0" fontId="4" fillId="0" borderId="32" xfId="0" applyFont="1" applyBorder="1" applyAlignment="1" applyProtection="1">
      <alignment vertical="center"/>
    </xf>
    <xf numFmtId="0" fontId="3" fillId="0" borderId="28" xfId="0" applyFont="1" applyBorder="1" applyAlignment="1" applyProtection="1">
      <alignment horizontal="right" vertical="center"/>
    </xf>
    <xf numFmtId="14" fontId="3" fillId="0" borderId="3" xfId="0" applyNumberFormat="1" applyFont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horizontal="right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22" xfId="0" applyFont="1" applyBorder="1" applyAlignment="1" applyProtection="1">
      <alignment horizontal="center" vertical="center"/>
      <protection locked="0"/>
    </xf>
    <xf numFmtId="0" fontId="3" fillId="0" borderId="31" xfId="0" applyFont="1" applyBorder="1" applyAlignment="1" applyProtection="1">
      <alignment horizontal="center" vertical="center"/>
      <protection locked="0"/>
    </xf>
    <xf numFmtId="0" fontId="3" fillId="0" borderId="32" xfId="0" applyFont="1" applyBorder="1" applyAlignment="1" applyProtection="1">
      <alignment horizontal="center" vertical="center"/>
      <protection locked="0"/>
    </xf>
    <xf numFmtId="0" fontId="11" fillId="0" borderId="28" xfId="0" applyFont="1" applyBorder="1" applyAlignment="1" applyProtection="1">
      <alignment vertical="center"/>
    </xf>
    <xf numFmtId="2" fontId="9" fillId="0" borderId="0" xfId="0" applyNumberFormat="1" applyFont="1" applyBorder="1" applyAlignment="1" applyProtection="1">
      <alignment horizontal="right" vertical="center"/>
    </xf>
    <xf numFmtId="2" fontId="9" fillId="0" borderId="29" xfId="0" applyNumberFormat="1" applyFont="1" applyBorder="1" applyAlignment="1" applyProtection="1">
      <alignment vertical="center"/>
    </xf>
    <xf numFmtId="2" fontId="9" fillId="0" borderId="22" xfId="0" applyNumberFormat="1" applyFont="1" applyBorder="1" applyAlignment="1" applyProtection="1">
      <alignment vertical="center"/>
    </xf>
    <xf numFmtId="2" fontId="10" fillId="7" borderId="1" xfId="0" applyNumberFormat="1" applyFont="1" applyFill="1" applyBorder="1" applyAlignment="1" applyProtection="1">
      <alignment horizontal="right" vertical="center"/>
    </xf>
    <xf numFmtId="0" fontId="5" fillId="0" borderId="0" xfId="0" applyFont="1" applyBorder="1" applyAlignment="1" applyProtection="1">
      <alignment horizontal="left" vertical="center"/>
    </xf>
    <xf numFmtId="0" fontId="9" fillId="0" borderId="0" xfId="0" applyFont="1" applyBorder="1" applyAlignment="1" applyProtection="1">
      <alignment horizontal="left" vertical="center"/>
    </xf>
    <xf numFmtId="0" fontId="19" fillId="0" borderId="0" xfId="0" applyFont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7" fillId="0" borderId="0" xfId="0" applyFont="1"/>
    <xf numFmtId="0" fontId="17" fillId="0" borderId="0" xfId="0" applyFont="1" applyAlignment="1" applyProtection="1">
      <alignment vertical="center"/>
    </xf>
    <xf numFmtId="0" fontId="28" fillId="0" borderId="0" xfId="0" applyFont="1" applyAlignment="1" applyProtection="1">
      <alignment vertical="center"/>
    </xf>
    <xf numFmtId="0" fontId="29" fillId="0" borderId="0" xfId="0" applyFont="1"/>
    <xf numFmtId="0" fontId="19" fillId="0" borderId="28" xfId="0" applyFont="1" applyBorder="1" applyAlignment="1" applyProtection="1">
      <alignment vertical="center"/>
    </xf>
    <xf numFmtId="2" fontId="7" fillId="0" borderId="1" xfId="0" applyNumberFormat="1" applyFont="1" applyBorder="1" applyAlignment="1" applyProtection="1">
      <alignment horizontal="right" vertical="center"/>
    </xf>
    <xf numFmtId="2" fontId="7" fillId="2" borderId="1" xfId="0" applyNumberFormat="1" applyFont="1" applyFill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11" xfId="0" applyFont="1" applyBorder="1" applyAlignment="1" applyProtection="1">
      <alignment vertical="center"/>
    </xf>
    <xf numFmtId="0" fontId="2" fillId="0" borderId="28" xfId="0" applyFont="1" applyBorder="1" applyAlignment="1" applyProtection="1">
      <alignment vertical="center"/>
    </xf>
    <xf numFmtId="0" fontId="12" fillId="2" borderId="43" xfId="0" applyFont="1" applyFill="1" applyBorder="1" applyAlignment="1" applyProtection="1">
      <alignment horizontal="center" vertical="center"/>
    </xf>
    <xf numFmtId="0" fontId="2" fillId="0" borderId="49" xfId="0" applyFont="1" applyBorder="1" applyAlignment="1" applyProtection="1">
      <alignment vertical="center"/>
    </xf>
    <xf numFmtId="0" fontId="2" fillId="0" borderId="6" xfId="0" applyFont="1" applyBorder="1" applyAlignment="1" applyProtection="1">
      <alignment vertical="center"/>
    </xf>
    <xf numFmtId="0" fontId="3" fillId="2" borderId="28" xfId="0" applyFont="1" applyFill="1" applyBorder="1" applyAlignment="1" applyProtection="1">
      <alignment horizontal="center" vertical="center"/>
    </xf>
    <xf numFmtId="0" fontId="2" fillId="0" borderId="50" xfId="0" applyFont="1" applyBorder="1" applyAlignment="1" applyProtection="1">
      <alignment vertical="center"/>
    </xf>
    <xf numFmtId="0" fontId="12" fillId="2" borderId="51" xfId="0" applyFont="1" applyFill="1" applyBorder="1" applyAlignment="1" applyProtection="1">
      <alignment horizontal="center" vertical="center"/>
    </xf>
    <xf numFmtId="167" fontId="3" fillId="0" borderId="49" xfId="0" applyNumberFormat="1" applyFont="1" applyBorder="1" applyAlignment="1" applyProtection="1">
      <alignment vertical="center"/>
      <protection locked="0"/>
    </xf>
    <xf numFmtId="0" fontId="12" fillId="2" borderId="53" xfId="0" applyFont="1" applyFill="1" applyBorder="1" applyAlignment="1" applyProtection="1">
      <alignment horizontal="center" vertical="center"/>
    </xf>
    <xf numFmtId="2" fontId="4" fillId="2" borderId="54" xfId="0" applyNumberFormat="1" applyFont="1" applyFill="1" applyBorder="1" applyAlignment="1" applyProtection="1">
      <alignment vertical="center"/>
    </xf>
    <xf numFmtId="0" fontId="26" fillId="0" borderId="28" xfId="0" applyFont="1" applyBorder="1" applyAlignment="1" applyProtection="1">
      <alignment vertical="center"/>
    </xf>
    <xf numFmtId="0" fontId="2" fillId="0" borderId="28" xfId="0" applyFont="1" applyBorder="1" applyAlignment="1" applyProtection="1">
      <alignment vertical="center" wrapText="1"/>
    </xf>
    <xf numFmtId="0" fontId="10" fillId="0" borderId="55" xfId="0" applyFont="1" applyBorder="1" applyAlignment="1" applyProtection="1">
      <alignment horizontal="center" vertical="center" wrapText="1"/>
    </xf>
    <xf numFmtId="2" fontId="10" fillId="0" borderId="22" xfId="0" applyNumberFormat="1" applyFont="1" applyBorder="1" applyAlignment="1" applyProtection="1">
      <alignment vertical="center" wrapText="1"/>
    </xf>
    <xf numFmtId="0" fontId="10" fillId="0" borderId="56" xfId="0" applyFont="1" applyBorder="1" applyAlignment="1" applyProtection="1">
      <alignment horizontal="center" vertical="center" wrapText="1"/>
    </xf>
    <xf numFmtId="0" fontId="2" fillId="0" borderId="56" xfId="0" applyFont="1" applyBorder="1" applyAlignment="1" applyProtection="1">
      <alignment vertical="center" wrapText="1"/>
    </xf>
    <xf numFmtId="0" fontId="12" fillId="2" borderId="57" xfId="0" applyFont="1" applyFill="1" applyBorder="1" applyAlignment="1" applyProtection="1">
      <alignment vertical="center" wrapText="1"/>
    </xf>
    <xf numFmtId="167" fontId="3" fillId="0" borderId="58" xfId="0" applyNumberFormat="1" applyFont="1" applyBorder="1" applyAlignment="1" applyProtection="1">
      <alignment vertical="center"/>
      <protection locked="0"/>
    </xf>
    <xf numFmtId="0" fontId="2" fillId="0" borderId="56" xfId="0" applyFont="1" applyBorder="1" applyAlignment="1" applyProtection="1">
      <alignment vertical="center"/>
    </xf>
    <xf numFmtId="0" fontId="3" fillId="0" borderId="59" xfId="0" applyFont="1" applyBorder="1" applyAlignment="1" applyProtection="1">
      <alignment vertical="center"/>
    </xf>
    <xf numFmtId="0" fontId="3" fillId="0" borderId="47" xfId="0" applyFont="1" applyBorder="1" applyAlignment="1" applyProtection="1">
      <alignment vertical="center"/>
      <protection locked="0"/>
    </xf>
    <xf numFmtId="0" fontId="2" fillId="0" borderId="60" xfId="0" applyFont="1" applyBorder="1" applyAlignment="1" applyProtection="1">
      <alignment vertical="center"/>
    </xf>
    <xf numFmtId="0" fontId="3" fillId="0" borderId="50" xfId="0" applyFont="1" applyBorder="1" applyAlignment="1" applyProtection="1">
      <alignment vertical="center"/>
    </xf>
    <xf numFmtId="2" fontId="10" fillId="0" borderId="61" xfId="0" applyNumberFormat="1" applyFont="1" applyBorder="1" applyAlignment="1" applyProtection="1">
      <alignment horizontal="center" vertical="center"/>
    </xf>
    <xf numFmtId="0" fontId="2" fillId="0" borderId="30" xfId="0" applyFont="1" applyBorder="1" applyAlignment="1" applyProtection="1">
      <alignment vertical="center"/>
    </xf>
    <xf numFmtId="0" fontId="2" fillId="0" borderId="58" xfId="0" applyFont="1" applyBorder="1" applyAlignment="1" applyProtection="1">
      <alignment vertical="center"/>
    </xf>
    <xf numFmtId="0" fontId="11" fillId="0" borderId="58" xfId="0" applyFont="1" applyBorder="1" applyAlignment="1" applyProtection="1">
      <alignment vertical="center"/>
    </xf>
    <xf numFmtId="0" fontId="18" fillId="0" borderId="35" xfId="0" applyFont="1" applyBorder="1" applyAlignment="1" applyProtection="1">
      <alignment vertical="center"/>
    </xf>
    <xf numFmtId="0" fontId="9" fillId="0" borderId="35" xfId="0" applyFont="1" applyBorder="1" applyAlignment="1" applyProtection="1">
      <alignment horizontal="left" vertical="center"/>
    </xf>
    <xf numFmtId="2" fontId="9" fillId="0" borderId="35" xfId="0" applyNumberFormat="1" applyFont="1" applyBorder="1" applyAlignment="1" applyProtection="1">
      <alignment horizontal="right" vertical="center"/>
    </xf>
    <xf numFmtId="2" fontId="9" fillId="0" borderId="36" xfId="0" applyNumberFormat="1" applyFont="1" applyBorder="1" applyAlignment="1" applyProtection="1">
      <alignment vertical="center"/>
    </xf>
    <xf numFmtId="0" fontId="2" fillId="0" borderId="62" xfId="0" applyFont="1" applyBorder="1" applyAlignment="1" applyProtection="1">
      <alignment vertical="center"/>
    </xf>
    <xf numFmtId="0" fontId="3" fillId="0" borderId="35" xfId="0" applyFont="1" applyBorder="1" applyAlignment="1" applyProtection="1">
      <alignment vertical="center"/>
    </xf>
    <xf numFmtId="2" fontId="10" fillId="0" borderId="64" xfId="0" applyNumberFormat="1" applyFont="1" applyBorder="1" applyAlignment="1" applyProtection="1">
      <alignment horizontal="right" vertical="center"/>
    </xf>
    <xf numFmtId="0" fontId="5" fillId="0" borderId="0" xfId="0" applyFont="1" applyFill="1" applyBorder="1" applyAlignment="1" applyProtection="1">
      <alignment horizontal="right" vertical="center"/>
    </xf>
    <xf numFmtId="2" fontId="10" fillId="2" borderId="46" xfId="0" applyNumberFormat="1" applyFont="1" applyFill="1" applyBorder="1" applyAlignment="1" applyProtection="1">
      <alignment vertical="center"/>
    </xf>
    <xf numFmtId="2" fontId="10" fillId="0" borderId="0" xfId="0" applyNumberFormat="1" applyFont="1" applyFill="1" applyBorder="1" applyAlignment="1" applyProtection="1">
      <alignment horizontal="right" vertical="center"/>
    </xf>
    <xf numFmtId="2" fontId="10" fillId="0" borderId="0" xfId="0" applyNumberFormat="1" applyFont="1" applyFill="1" applyBorder="1" applyAlignment="1" applyProtection="1">
      <alignment vertical="center"/>
    </xf>
    <xf numFmtId="2" fontId="4" fillId="0" borderId="0" xfId="0" applyNumberFormat="1" applyFont="1" applyFill="1" applyBorder="1" applyAlignment="1" applyProtection="1">
      <alignment vertical="center"/>
    </xf>
    <xf numFmtId="0" fontId="28" fillId="6" borderId="47" xfId="0" applyFont="1" applyFill="1" applyBorder="1" applyAlignment="1" applyProtection="1">
      <alignment vertical="center"/>
    </xf>
    <xf numFmtId="0" fontId="17" fillId="6" borderId="66" xfId="0" applyFont="1" applyFill="1" applyBorder="1" applyAlignment="1" applyProtection="1">
      <alignment vertical="center"/>
    </xf>
    <xf numFmtId="0" fontId="5" fillId="2" borderId="64" xfId="0" applyFont="1" applyFill="1" applyBorder="1" applyAlignment="1" applyProtection="1">
      <alignment horizontal="right" vertical="center"/>
    </xf>
    <xf numFmtId="0" fontId="21" fillId="6" borderId="65" xfId="0" applyFont="1" applyFill="1" applyBorder="1" applyAlignment="1" applyProtection="1">
      <alignment horizontal="center" vertical="center"/>
    </xf>
    <xf numFmtId="2" fontId="21" fillId="6" borderId="65" xfId="0" applyNumberFormat="1" applyFont="1" applyFill="1" applyBorder="1" applyAlignment="1" applyProtection="1">
      <alignment horizontal="center" vertical="center"/>
    </xf>
    <xf numFmtId="0" fontId="3" fillId="0" borderId="46" xfId="0" applyFont="1" applyBorder="1" applyAlignment="1" applyProtection="1">
      <alignment horizontal="justify" vertical="center" wrapText="1"/>
    </xf>
    <xf numFmtId="0" fontId="5" fillId="7" borderId="1" xfId="0" applyFont="1" applyFill="1" applyBorder="1" applyAlignment="1" applyProtection="1">
      <alignment horizontal="left" vertical="center"/>
    </xf>
    <xf numFmtId="0" fontId="25" fillId="5" borderId="47" xfId="0" applyFont="1" applyFill="1" applyBorder="1" applyAlignment="1" applyProtection="1">
      <alignment horizontal="left" vertical="center" wrapText="1"/>
    </xf>
    <xf numFmtId="0" fontId="25" fillId="5" borderId="25" xfId="0" applyFont="1" applyFill="1" applyBorder="1" applyAlignment="1" applyProtection="1">
      <alignment horizontal="left" vertical="center" wrapText="1"/>
    </xf>
    <xf numFmtId="0" fontId="3" fillId="0" borderId="3" xfId="0" applyFont="1" applyBorder="1" applyAlignment="1" applyProtection="1">
      <alignment horizontal="center" vertical="center"/>
    </xf>
    <xf numFmtId="0" fontId="12" fillId="2" borderId="43" xfId="0" applyFont="1" applyFill="1" applyBorder="1" applyAlignment="1" applyProtection="1">
      <alignment horizontal="center" vertical="center"/>
    </xf>
    <xf numFmtId="0" fontId="5" fillId="6" borderId="1" xfId="0" applyFont="1" applyFill="1" applyBorder="1" applyAlignment="1" applyProtection="1">
      <alignment horizontal="left" vertical="center"/>
    </xf>
    <xf numFmtId="0" fontId="7" fillId="5" borderId="25" xfId="0" applyFont="1" applyFill="1" applyBorder="1" applyAlignment="1" applyProtection="1">
      <alignment horizontal="left" vertical="center"/>
    </xf>
    <xf numFmtId="0" fontId="19" fillId="0" borderId="3" xfId="0" applyFont="1" applyBorder="1" applyAlignment="1" applyProtection="1">
      <alignment horizontal="left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17" fillId="0" borderId="4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left" vertical="center"/>
    </xf>
    <xf numFmtId="0" fontId="9" fillId="4" borderId="42" xfId="0" applyFont="1" applyFill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12" fillId="2" borderId="27" xfId="0" applyFont="1" applyFill="1" applyBorder="1" applyAlignment="1" applyProtection="1">
      <alignment horizontal="center" vertical="center"/>
    </xf>
    <xf numFmtId="0" fontId="7" fillId="0" borderId="42" xfId="0" applyFont="1" applyBorder="1" applyAlignment="1" applyProtection="1">
      <alignment horizontal="center" vertical="center"/>
    </xf>
    <xf numFmtId="0" fontId="7" fillId="3" borderId="63" xfId="0" applyFont="1" applyFill="1" applyBorder="1" applyAlignment="1" applyProtection="1">
      <alignment horizontal="center" vertical="center"/>
    </xf>
    <xf numFmtId="0" fontId="7" fillId="5" borderId="1" xfId="0" applyFont="1" applyFill="1" applyBorder="1" applyAlignment="1" applyProtection="1">
      <alignment horizontal="center" vertical="center" wrapText="1"/>
    </xf>
    <xf numFmtId="0" fontId="23" fillId="4" borderId="40" xfId="0" applyFont="1" applyFill="1" applyBorder="1" applyAlignment="1" applyProtection="1">
      <alignment horizontal="center" vertical="center" wrapText="1"/>
    </xf>
    <xf numFmtId="0" fontId="16" fillId="4" borderId="40" xfId="0" applyFont="1" applyFill="1" applyBorder="1" applyAlignment="1" applyProtection="1">
      <alignment horizontal="center" vertical="center" wrapText="1"/>
    </xf>
    <xf numFmtId="0" fontId="9" fillId="4" borderId="12" xfId="0" applyFont="1" applyFill="1" applyBorder="1" applyAlignment="1" applyProtection="1">
      <alignment horizontal="center" vertical="center" wrapText="1"/>
    </xf>
    <xf numFmtId="0" fontId="3" fillId="2" borderId="52" xfId="0" applyFont="1" applyFill="1" applyBorder="1" applyAlignment="1" applyProtection="1">
      <alignment horizontal="center" vertical="center"/>
    </xf>
    <xf numFmtId="0" fontId="3" fillId="2" borderId="16" xfId="0" applyFont="1" applyFill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left" vertical="center"/>
    </xf>
    <xf numFmtId="0" fontId="7" fillId="2" borderId="1" xfId="0" applyFont="1" applyFill="1" applyBorder="1" applyAlignment="1" applyProtection="1">
      <alignment horizontal="right" vertical="center"/>
    </xf>
    <xf numFmtId="0" fontId="9" fillId="0" borderId="0" xfId="0" applyFont="1" applyBorder="1" applyAlignment="1" applyProtection="1">
      <alignment horizontal="left" vertical="center"/>
    </xf>
    <xf numFmtId="0" fontId="9" fillId="4" borderId="51" xfId="0" applyFont="1" applyFill="1" applyBorder="1" applyAlignment="1" applyProtection="1">
      <alignment horizontal="center" vertical="center" wrapText="1"/>
    </xf>
    <xf numFmtId="0" fontId="9" fillId="4" borderId="34" xfId="0" applyFont="1" applyFill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left" vertical="center"/>
      <protection locked="0"/>
    </xf>
    <xf numFmtId="0" fontId="7" fillId="3" borderId="1" xfId="0" applyFont="1" applyFill="1" applyBorder="1" applyAlignment="1" applyProtection="1">
      <alignment horizontal="center" vertical="center"/>
    </xf>
    <xf numFmtId="0" fontId="3" fillId="2" borderId="6" xfId="0" applyFont="1" applyFill="1" applyBorder="1" applyAlignment="1" applyProtection="1">
      <alignment horizontal="center" vertical="center"/>
    </xf>
    <xf numFmtId="0" fontId="3" fillId="2" borderId="25" xfId="0" applyFont="1" applyFill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48" xfId="0" applyFont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left" vertical="center"/>
    </xf>
  </cellXfs>
  <cellStyles count="4">
    <cellStyle name="Euro" xfId="2"/>
    <cellStyle name="Normal" xfId="0" builtinId="0"/>
    <cellStyle name="Normal 3" xfId="3"/>
    <cellStyle name="Porcentual" xfId="1" builtinId="5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C0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J167"/>
  <sheetViews>
    <sheetView showGridLines="0" tabSelected="1" topLeftCell="A64" zoomScaleNormal="100" workbookViewId="0">
      <selection activeCell="M85" sqref="M1:N1048576"/>
    </sheetView>
  </sheetViews>
  <sheetFormatPr baseColWidth="10" defaultColWidth="11.44140625" defaultRowHeight="13.8"/>
  <cols>
    <col min="1" max="1" width="3.6640625" style="1" customWidth="1"/>
    <col min="2" max="2" width="19.88671875" style="2" customWidth="1"/>
    <col min="3" max="3" width="15.44140625" style="2" customWidth="1"/>
    <col min="4" max="4" width="13.77734375" style="2" customWidth="1"/>
    <col min="5" max="5" width="8.88671875" style="2" customWidth="1"/>
    <col min="6" max="6" width="9.33203125" style="2" customWidth="1"/>
    <col min="7" max="7" width="8.109375" style="2" customWidth="1"/>
    <col min="8" max="8" width="6.6640625" style="3" customWidth="1"/>
    <col min="9" max="9" width="6.44140625" style="4" customWidth="1"/>
    <col min="10" max="10" width="5.44140625" style="5" customWidth="1"/>
    <col min="11" max="11" width="3.5546875" style="5" customWidth="1"/>
    <col min="12" max="12" width="12.33203125" style="2" customWidth="1"/>
    <col min="13" max="13" width="39" style="2" hidden="1" customWidth="1"/>
    <col min="14" max="14" width="32" style="2" hidden="1" customWidth="1"/>
    <col min="15" max="22" width="11.44140625" style="2"/>
    <col min="23" max="1024" width="11.44140625" style="1"/>
  </cols>
  <sheetData>
    <row r="1" spans="1:22" ht="7.5" customHeight="1" thickBot="1"/>
    <row r="2" spans="1:22" ht="34.200000000000003" customHeight="1" thickBot="1">
      <c r="A2" s="132"/>
      <c r="B2" s="6" t="s">
        <v>0</v>
      </c>
      <c r="C2" s="212" t="s">
        <v>1</v>
      </c>
      <c r="D2" s="212"/>
      <c r="E2" s="212"/>
      <c r="F2" s="212"/>
      <c r="G2" s="7" t="s">
        <v>2</v>
      </c>
      <c r="H2" s="213" t="s">
        <v>3</v>
      </c>
      <c r="I2" s="213"/>
      <c r="J2" s="133"/>
      <c r="K2" s="134"/>
      <c r="M2" s="2" t="s">
        <v>1</v>
      </c>
    </row>
    <row r="3" spans="1:22" ht="12" customHeight="1" thickBot="1">
      <c r="A3" s="135"/>
      <c r="B3" s="49"/>
      <c r="C3" s="49"/>
      <c r="D3" s="49"/>
      <c r="E3" s="49"/>
      <c r="F3" s="49"/>
      <c r="G3" s="49"/>
      <c r="H3" s="68"/>
      <c r="I3" s="69"/>
      <c r="J3" s="70"/>
      <c r="K3" s="71"/>
    </row>
    <row r="4" spans="1:22">
      <c r="A4" s="135"/>
      <c r="B4" s="8" t="s">
        <v>4</v>
      </c>
      <c r="C4" s="9"/>
      <c r="D4" s="9"/>
      <c r="E4" s="9"/>
      <c r="F4" s="214"/>
      <c r="G4" s="214"/>
      <c r="H4" s="68"/>
      <c r="I4" s="69"/>
      <c r="J4" s="70"/>
      <c r="K4" s="71"/>
    </row>
    <row r="5" spans="1:22">
      <c r="A5" s="135"/>
      <c r="B5" s="10" t="s">
        <v>5</v>
      </c>
      <c r="C5" s="11" t="s">
        <v>6</v>
      </c>
      <c r="D5" s="215" t="s">
        <v>7</v>
      </c>
      <c r="E5" s="215"/>
      <c r="F5" s="192" t="s">
        <v>8</v>
      </c>
      <c r="G5" s="192"/>
      <c r="H5" s="68"/>
      <c r="I5" s="69"/>
      <c r="J5" s="70"/>
      <c r="K5" s="71"/>
    </row>
    <row r="6" spans="1:22" ht="15" customHeight="1" thickBot="1">
      <c r="A6" s="135"/>
      <c r="B6" s="12"/>
      <c r="C6" s="13"/>
      <c r="D6" s="208"/>
      <c r="E6" s="208"/>
      <c r="F6" s="188"/>
      <c r="G6" s="188"/>
      <c r="H6" s="68"/>
      <c r="I6" s="69"/>
      <c r="J6" s="70"/>
      <c r="K6" s="71"/>
    </row>
    <row r="7" spans="1:22" ht="12" customHeight="1" thickBot="1">
      <c r="A7" s="135"/>
      <c r="B7" s="49"/>
      <c r="C7" s="49"/>
      <c r="D7" s="49"/>
      <c r="E7" s="49"/>
      <c r="F7" s="49"/>
      <c r="G7" s="49"/>
      <c r="H7" s="68"/>
      <c r="I7" s="69"/>
      <c r="J7" s="70"/>
      <c r="K7" s="71"/>
    </row>
    <row r="8" spans="1:22" ht="14.4" thickBot="1">
      <c r="A8" s="135"/>
      <c r="B8" s="14" t="s">
        <v>9</v>
      </c>
      <c r="C8" s="9"/>
      <c r="D8" s="9"/>
      <c r="E8" s="9"/>
      <c r="F8" s="15"/>
      <c r="G8" s="49"/>
      <c r="H8" s="68"/>
      <c r="I8" s="69"/>
      <c r="J8" s="70"/>
      <c r="K8" s="71"/>
    </row>
    <row r="9" spans="1:22" s="16" customFormat="1" ht="15" thickBot="1">
      <c r="A9" s="135"/>
      <c r="B9" s="209" t="s">
        <v>10</v>
      </c>
      <c r="C9" s="209"/>
      <c r="D9" s="209"/>
      <c r="E9" s="209"/>
      <c r="F9" s="209"/>
      <c r="G9" s="209"/>
      <c r="H9" s="209"/>
      <c r="I9" s="209"/>
      <c r="J9" s="209"/>
      <c r="K9" s="209"/>
      <c r="L9" s="2"/>
      <c r="M9" s="2"/>
      <c r="N9" s="2"/>
      <c r="O9" s="2"/>
      <c r="P9" s="2"/>
      <c r="Q9" s="2"/>
      <c r="R9" s="2"/>
      <c r="S9" s="2"/>
      <c r="T9" s="2"/>
      <c r="U9" s="2"/>
      <c r="V9" s="2"/>
    </row>
    <row r="10" spans="1:22" ht="33.75" customHeight="1" thickBot="1">
      <c r="A10" s="135"/>
      <c r="B10" s="200" t="s">
        <v>11</v>
      </c>
      <c r="C10" s="200"/>
      <c r="D10" s="200"/>
      <c r="E10" s="200"/>
      <c r="F10" s="200"/>
      <c r="G10" s="200"/>
      <c r="H10" s="200"/>
      <c r="I10" s="200"/>
      <c r="J10" s="200"/>
      <c r="K10" s="200"/>
    </row>
    <row r="11" spans="1:22" ht="29.25" customHeight="1" thickBot="1">
      <c r="A11" s="17" t="s">
        <v>12</v>
      </c>
      <c r="B11" s="18" t="s">
        <v>13</v>
      </c>
      <c r="C11" s="19" t="s">
        <v>14</v>
      </c>
      <c r="D11" s="19" t="s">
        <v>15</v>
      </c>
      <c r="E11" s="20" t="s">
        <v>16</v>
      </c>
      <c r="F11" s="19" t="s">
        <v>17</v>
      </c>
      <c r="G11" s="19" t="s">
        <v>18</v>
      </c>
      <c r="H11" s="21" t="s">
        <v>19</v>
      </c>
      <c r="I11" s="22" t="s">
        <v>20</v>
      </c>
      <c r="J11" s="23" t="s">
        <v>21</v>
      </c>
      <c r="K11" s="136" t="s">
        <v>22</v>
      </c>
      <c r="L11" s="24"/>
    </row>
    <row r="12" spans="1:22" ht="6.75" hidden="1" customHeight="1">
      <c r="A12" s="137"/>
      <c r="B12" s="25"/>
      <c r="C12" s="25"/>
      <c r="D12" s="25"/>
      <c r="E12" s="26"/>
      <c r="F12" s="27"/>
      <c r="G12" s="28"/>
      <c r="H12" s="29"/>
      <c r="I12" s="30"/>
      <c r="J12" s="31"/>
      <c r="K12" s="32"/>
      <c r="L12" s="24"/>
    </row>
    <row r="13" spans="1:22" ht="15" customHeight="1">
      <c r="A13" s="138"/>
      <c r="B13" s="33"/>
      <c r="C13" s="33"/>
      <c r="D13" s="33"/>
      <c r="E13" s="34"/>
      <c r="F13" s="35"/>
      <c r="G13" s="36"/>
      <c r="H13" s="29">
        <f t="shared" ref="H13:H25" si="0">((((G13-F13+1)))*E13)</f>
        <v>0</v>
      </c>
      <c r="I13" s="37"/>
      <c r="J13" s="38"/>
      <c r="K13" s="32"/>
      <c r="L13" s="24"/>
    </row>
    <row r="14" spans="1:22" ht="15" customHeight="1">
      <c r="A14" s="138"/>
      <c r="B14" s="33"/>
      <c r="C14" s="33"/>
      <c r="D14" s="33"/>
      <c r="E14" s="34"/>
      <c r="F14" s="35"/>
      <c r="G14" s="36"/>
      <c r="H14" s="29">
        <f t="shared" si="0"/>
        <v>0</v>
      </c>
      <c r="I14" s="37"/>
      <c r="J14" s="38"/>
      <c r="K14" s="32"/>
      <c r="L14" s="24"/>
    </row>
    <row r="15" spans="1:22" ht="15" customHeight="1">
      <c r="A15" s="138"/>
      <c r="B15" s="33"/>
      <c r="C15" s="33"/>
      <c r="D15" s="33"/>
      <c r="E15" s="34"/>
      <c r="F15" s="35"/>
      <c r="G15" s="36"/>
      <c r="H15" s="29">
        <f t="shared" si="0"/>
        <v>0</v>
      </c>
      <c r="I15" s="37"/>
      <c r="J15" s="38"/>
      <c r="K15" s="32"/>
      <c r="L15" s="24"/>
    </row>
    <row r="16" spans="1:22" ht="15" customHeight="1">
      <c r="A16" s="138"/>
      <c r="B16" s="33"/>
      <c r="C16" s="33"/>
      <c r="D16" s="33"/>
      <c r="E16" s="34"/>
      <c r="F16" s="35"/>
      <c r="G16" s="36"/>
      <c r="H16" s="29">
        <f t="shared" si="0"/>
        <v>0</v>
      </c>
      <c r="I16" s="37"/>
      <c r="J16" s="38"/>
      <c r="K16" s="32"/>
      <c r="L16" s="24"/>
    </row>
    <row r="17" spans="1:22" ht="15" customHeight="1">
      <c r="A17" s="138"/>
      <c r="B17" s="33"/>
      <c r="C17" s="33"/>
      <c r="D17" s="33"/>
      <c r="E17" s="34"/>
      <c r="F17" s="35"/>
      <c r="G17" s="36"/>
      <c r="H17" s="39">
        <f t="shared" si="0"/>
        <v>0</v>
      </c>
      <c r="I17" s="37"/>
      <c r="J17" s="38"/>
      <c r="K17" s="32"/>
    </row>
    <row r="18" spans="1:22" ht="15" customHeight="1">
      <c r="A18" s="138"/>
      <c r="B18" s="33"/>
      <c r="C18" s="33"/>
      <c r="D18" s="33"/>
      <c r="E18" s="34"/>
      <c r="F18" s="35"/>
      <c r="G18" s="36"/>
      <c r="H18" s="39">
        <f t="shared" si="0"/>
        <v>0</v>
      </c>
      <c r="I18" s="40"/>
      <c r="J18" s="38"/>
      <c r="K18" s="32"/>
    </row>
    <row r="19" spans="1:22" ht="15" customHeight="1">
      <c r="A19" s="138"/>
      <c r="B19" s="33"/>
      <c r="C19" s="33"/>
      <c r="D19" s="33"/>
      <c r="E19" s="34"/>
      <c r="F19" s="35"/>
      <c r="G19" s="36"/>
      <c r="H19" s="39">
        <f t="shared" si="0"/>
        <v>0</v>
      </c>
      <c r="I19" s="40"/>
      <c r="J19" s="38"/>
      <c r="K19" s="32"/>
    </row>
    <row r="20" spans="1:22" ht="15" customHeight="1">
      <c r="A20" s="138"/>
      <c r="B20" s="33"/>
      <c r="C20" s="33"/>
      <c r="D20" s="33"/>
      <c r="E20" s="34"/>
      <c r="F20" s="35"/>
      <c r="G20" s="36"/>
      <c r="H20" s="39">
        <f t="shared" si="0"/>
        <v>0</v>
      </c>
      <c r="I20" s="40"/>
      <c r="J20" s="38"/>
      <c r="K20" s="32"/>
    </row>
    <row r="21" spans="1:22" ht="15" customHeight="1">
      <c r="A21" s="138"/>
      <c r="B21" s="33"/>
      <c r="C21" s="33"/>
      <c r="D21" s="33"/>
      <c r="E21" s="34"/>
      <c r="F21" s="35"/>
      <c r="G21" s="36"/>
      <c r="H21" s="39">
        <f t="shared" si="0"/>
        <v>0</v>
      </c>
      <c r="I21" s="40"/>
      <c r="J21" s="38"/>
      <c r="K21" s="32"/>
    </row>
    <row r="22" spans="1:22" ht="15" customHeight="1">
      <c r="A22" s="138"/>
      <c r="B22" s="33"/>
      <c r="C22" s="33"/>
      <c r="D22" s="33"/>
      <c r="E22" s="34"/>
      <c r="F22" s="35"/>
      <c r="G22" s="36"/>
      <c r="H22" s="39">
        <f t="shared" si="0"/>
        <v>0</v>
      </c>
      <c r="I22" s="40"/>
      <c r="J22" s="38"/>
      <c r="K22" s="32"/>
    </row>
    <row r="23" spans="1:22" ht="15" customHeight="1">
      <c r="A23" s="138"/>
      <c r="B23" s="33"/>
      <c r="C23" s="33"/>
      <c r="D23" s="33"/>
      <c r="E23" s="34"/>
      <c r="F23" s="35"/>
      <c r="G23" s="36"/>
      <c r="H23" s="39">
        <f t="shared" si="0"/>
        <v>0</v>
      </c>
      <c r="I23" s="40"/>
      <c r="J23" s="38"/>
      <c r="K23" s="32"/>
    </row>
    <row r="24" spans="1:22" ht="15" customHeight="1">
      <c r="A24" s="138"/>
      <c r="B24" s="33"/>
      <c r="C24" s="33"/>
      <c r="D24" s="33"/>
      <c r="E24" s="34"/>
      <c r="F24" s="35"/>
      <c r="G24" s="36"/>
      <c r="H24" s="39">
        <f t="shared" si="0"/>
        <v>0</v>
      </c>
      <c r="I24" s="40"/>
      <c r="J24" s="38"/>
      <c r="K24" s="32"/>
    </row>
    <row r="25" spans="1:22" ht="15" customHeight="1">
      <c r="A25" s="138"/>
      <c r="B25" s="33"/>
      <c r="C25" s="33"/>
      <c r="D25" s="33"/>
      <c r="E25" s="34"/>
      <c r="F25" s="35"/>
      <c r="G25" s="36"/>
      <c r="H25" s="39">
        <f t="shared" si="0"/>
        <v>0</v>
      </c>
      <c r="I25" s="40"/>
      <c r="J25" s="38"/>
      <c r="K25" s="32"/>
    </row>
    <row r="26" spans="1:22" ht="15" customHeight="1" thickBot="1">
      <c r="A26" s="210" t="s">
        <v>23</v>
      </c>
      <c r="B26" s="211"/>
      <c r="C26" s="211"/>
      <c r="D26" s="211"/>
      <c r="E26" s="211"/>
      <c r="F26" s="211"/>
      <c r="G26" s="211"/>
      <c r="H26" s="41">
        <f>SUM(H12:H25)</f>
        <v>0</v>
      </c>
      <c r="I26" s="42" t="str">
        <f>IF(H26&gt;=30,H26/30,"0")</f>
        <v>0</v>
      </c>
      <c r="J26" s="43">
        <f>IF(I26&lt;1,"0",(ROUNDDOWN(I26,0))*0.2)</f>
        <v>0</v>
      </c>
      <c r="K26" s="44"/>
    </row>
    <row r="27" spans="1:22" s="16" customFormat="1" ht="15" customHeight="1" thickBot="1">
      <c r="A27" s="139"/>
      <c r="B27" s="45"/>
      <c r="C27" s="45"/>
      <c r="D27" s="45"/>
      <c r="E27" s="45"/>
      <c r="F27" s="45"/>
      <c r="G27" s="190" t="s">
        <v>24</v>
      </c>
      <c r="H27" s="190"/>
      <c r="I27" s="190"/>
      <c r="J27" s="46">
        <f>IF(SUM(J11:J26)&gt;14,"14,00",SUM(J11:J26))</f>
        <v>0</v>
      </c>
      <c r="K27" s="47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</row>
    <row r="28" spans="1:22" s="16" customFormat="1" ht="13.5" customHeight="1">
      <c r="A28" s="135"/>
      <c r="B28" s="48" t="s">
        <v>25</v>
      </c>
      <c r="C28" s="49"/>
      <c r="D28" s="49"/>
      <c r="E28" s="49"/>
      <c r="F28" s="49"/>
      <c r="G28" s="203"/>
      <c r="H28" s="203"/>
      <c r="I28" s="203"/>
      <c r="J28" s="50"/>
      <c r="K28" s="51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</row>
    <row r="29" spans="1:22" s="16" customFormat="1" ht="15" customHeight="1">
      <c r="A29" s="135"/>
      <c r="B29" s="48" t="s">
        <v>26</v>
      </c>
      <c r="C29" s="49"/>
      <c r="D29" s="49"/>
      <c r="E29" s="49"/>
      <c r="F29" s="49"/>
      <c r="G29" s="121"/>
      <c r="H29" s="121"/>
      <c r="I29" s="121"/>
      <c r="J29" s="50"/>
      <c r="K29" s="5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</row>
    <row r="30" spans="1:22" s="16" customFormat="1" ht="17.25" customHeight="1" thickBot="1">
      <c r="A30" s="135"/>
      <c r="B30" s="53" t="s">
        <v>27</v>
      </c>
      <c r="C30" s="54"/>
      <c r="D30" s="54"/>
      <c r="E30" s="54"/>
      <c r="F30" s="54"/>
      <c r="G30" s="55"/>
      <c r="H30" s="55"/>
      <c r="I30" s="55"/>
      <c r="J30" s="56"/>
      <c r="K30" s="57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</row>
    <row r="31" spans="1:22" s="16" customFormat="1" ht="33" customHeight="1" thickBot="1">
      <c r="A31" s="140"/>
      <c r="B31" s="207" t="s">
        <v>28</v>
      </c>
      <c r="C31" s="207"/>
      <c r="D31" s="207"/>
      <c r="E31" s="207"/>
      <c r="F31" s="207"/>
      <c r="G31" s="207"/>
      <c r="H31" s="207"/>
      <c r="I31" s="207"/>
      <c r="J31" s="207"/>
      <c r="K31" s="207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</row>
    <row r="32" spans="1:22" s="16" customFormat="1" ht="25.8" customHeight="1" thickBot="1">
      <c r="A32" s="17" t="s">
        <v>12</v>
      </c>
      <c r="B32" s="18" t="s">
        <v>13</v>
      </c>
      <c r="C32" s="19" t="s">
        <v>14</v>
      </c>
      <c r="D32" s="19" t="s">
        <v>15</v>
      </c>
      <c r="E32" s="20" t="s">
        <v>16</v>
      </c>
      <c r="F32" s="19" t="s">
        <v>17</v>
      </c>
      <c r="G32" s="19" t="s">
        <v>18</v>
      </c>
      <c r="H32" s="21" t="s">
        <v>19</v>
      </c>
      <c r="I32" s="22" t="s">
        <v>20</v>
      </c>
      <c r="J32" s="23" t="s">
        <v>21</v>
      </c>
      <c r="K32" s="141" t="s">
        <v>22</v>
      </c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  <row r="33" spans="1:22" s="16" customFormat="1" ht="17.25" customHeight="1">
      <c r="A33" s="142"/>
      <c r="B33" s="33"/>
      <c r="C33" s="33"/>
      <c r="D33" s="33"/>
      <c r="E33" s="34"/>
      <c r="F33" s="35"/>
      <c r="G33" s="36"/>
      <c r="H33" s="29">
        <f t="shared" ref="H33:H43" si="1">((((G33-F33+1)))*E33)</f>
        <v>0</v>
      </c>
      <c r="I33" s="30"/>
      <c r="J33" s="31"/>
      <c r="K33" s="3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</row>
    <row r="34" spans="1:22" s="16" customFormat="1" ht="17.25" customHeight="1">
      <c r="A34" s="142"/>
      <c r="B34" s="33"/>
      <c r="C34" s="33"/>
      <c r="D34" s="33"/>
      <c r="E34" s="26"/>
      <c r="F34" s="35"/>
      <c r="G34" s="36"/>
      <c r="H34" s="29">
        <f t="shared" si="1"/>
        <v>0</v>
      </c>
      <c r="I34" s="37"/>
      <c r="J34" s="38"/>
      <c r="K34" s="3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</row>
    <row r="35" spans="1:22" s="16" customFormat="1" ht="17.25" customHeight="1">
      <c r="A35" s="142"/>
      <c r="B35" s="33"/>
      <c r="C35" s="33"/>
      <c r="D35" s="33"/>
      <c r="E35" s="26"/>
      <c r="F35" s="35"/>
      <c r="G35" s="36"/>
      <c r="H35" s="29">
        <f t="shared" si="1"/>
        <v>0</v>
      </c>
      <c r="I35" s="37"/>
      <c r="J35" s="38"/>
      <c r="K35" s="3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</row>
    <row r="36" spans="1:22" s="16" customFormat="1" ht="17.25" customHeight="1">
      <c r="A36" s="142"/>
      <c r="B36" s="33"/>
      <c r="C36" s="33"/>
      <c r="D36" s="33"/>
      <c r="E36" s="26"/>
      <c r="F36" s="35"/>
      <c r="G36" s="36"/>
      <c r="H36" s="29">
        <f t="shared" si="1"/>
        <v>0</v>
      </c>
      <c r="I36" s="37"/>
      <c r="J36" s="38"/>
      <c r="K36" s="3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</row>
    <row r="37" spans="1:22" s="16" customFormat="1" ht="17.25" customHeight="1">
      <c r="A37" s="142"/>
      <c r="B37" s="33"/>
      <c r="C37" s="33"/>
      <c r="D37" s="33"/>
      <c r="E37" s="26"/>
      <c r="F37" s="35"/>
      <c r="G37" s="36"/>
      <c r="H37" s="29">
        <f t="shared" si="1"/>
        <v>0</v>
      </c>
      <c r="I37" s="37"/>
      <c r="J37" s="38"/>
      <c r="K37" s="3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</row>
    <row r="38" spans="1:22" s="16" customFormat="1" ht="17.25" customHeight="1">
      <c r="A38" s="142"/>
      <c r="B38" s="33"/>
      <c r="C38" s="33"/>
      <c r="D38" s="33"/>
      <c r="E38" s="26"/>
      <c r="F38" s="35"/>
      <c r="G38" s="36"/>
      <c r="H38" s="29">
        <f t="shared" si="1"/>
        <v>0</v>
      </c>
      <c r="I38" s="37"/>
      <c r="J38" s="38"/>
      <c r="K38" s="3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  <row r="39" spans="1:22" s="16" customFormat="1" ht="17.25" customHeight="1">
      <c r="A39" s="142"/>
      <c r="B39" s="33"/>
      <c r="C39" s="33"/>
      <c r="D39" s="33"/>
      <c r="E39" s="26"/>
      <c r="F39" s="35"/>
      <c r="G39" s="36"/>
      <c r="H39" s="29">
        <f t="shared" si="1"/>
        <v>0</v>
      </c>
      <c r="I39" s="37"/>
      <c r="J39" s="38"/>
      <c r="K39" s="3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</row>
    <row r="40" spans="1:22" s="16" customFormat="1" ht="17.25" customHeight="1">
      <c r="A40" s="142"/>
      <c r="B40" s="33"/>
      <c r="C40" s="33"/>
      <c r="D40" s="33"/>
      <c r="E40" s="26"/>
      <c r="F40" s="35"/>
      <c r="G40" s="36"/>
      <c r="H40" s="29">
        <f t="shared" si="1"/>
        <v>0</v>
      </c>
      <c r="I40" s="37"/>
      <c r="J40" s="38"/>
      <c r="K40" s="3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</row>
    <row r="41" spans="1:22" s="16" customFormat="1" ht="17.25" customHeight="1">
      <c r="A41" s="142"/>
      <c r="B41" s="33"/>
      <c r="C41" s="33"/>
      <c r="D41" s="33"/>
      <c r="E41" s="26"/>
      <c r="F41" s="35"/>
      <c r="G41" s="36"/>
      <c r="H41" s="29">
        <f t="shared" si="1"/>
        <v>0</v>
      </c>
      <c r="I41" s="37"/>
      <c r="J41" s="38"/>
      <c r="K41" s="3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</row>
    <row r="42" spans="1:22" s="16" customFormat="1" ht="17.25" customHeight="1">
      <c r="A42" s="142"/>
      <c r="B42" s="33"/>
      <c r="C42" s="33"/>
      <c r="D42" s="33"/>
      <c r="E42" s="26"/>
      <c r="F42" s="35"/>
      <c r="G42" s="36"/>
      <c r="H42" s="29">
        <f t="shared" si="1"/>
        <v>0</v>
      </c>
      <c r="I42" s="37"/>
      <c r="J42" s="38"/>
      <c r="K42" s="3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</row>
    <row r="43" spans="1:22" s="16" customFormat="1" ht="17.25" customHeight="1">
      <c r="A43" s="142"/>
      <c r="B43" s="33"/>
      <c r="C43" s="33"/>
      <c r="D43" s="33"/>
      <c r="E43" s="26"/>
      <c r="F43" s="35"/>
      <c r="G43" s="36"/>
      <c r="H43" s="29">
        <f t="shared" si="1"/>
        <v>0</v>
      </c>
      <c r="I43" s="58"/>
      <c r="J43" s="59"/>
      <c r="K43" s="60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</row>
    <row r="44" spans="1:22" s="16" customFormat="1" ht="17.25" customHeight="1" thickBot="1">
      <c r="A44" s="201" t="s">
        <v>23</v>
      </c>
      <c r="B44" s="202"/>
      <c r="C44" s="202"/>
      <c r="D44" s="202"/>
      <c r="E44" s="202"/>
      <c r="F44" s="202"/>
      <c r="G44" s="202"/>
      <c r="H44" s="61">
        <f>SUM(H33:H43)</f>
        <v>0</v>
      </c>
      <c r="I44" s="42" t="str">
        <f>IF(H44&gt;=30,H44/30,"0")</f>
        <v>0</v>
      </c>
      <c r="J44" s="43">
        <f>IF(I44&lt;1,"0",(ROUNDDOWN(I44,0))*0.1)</f>
        <v>0</v>
      </c>
      <c r="K44" s="44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</row>
    <row r="45" spans="1:22" ht="17.25" customHeight="1" thickBot="1">
      <c r="A45" s="139"/>
      <c r="B45" s="45"/>
      <c r="C45" s="45"/>
      <c r="D45" s="45"/>
      <c r="E45" s="45"/>
      <c r="F45" s="45"/>
      <c r="G45" s="190" t="s">
        <v>24</v>
      </c>
      <c r="H45" s="190"/>
      <c r="I45" s="190"/>
      <c r="J45" s="46">
        <f>IF(SUM(J31:J44)&gt;14,"14,00",SUM(J31:J44))</f>
        <v>0</v>
      </c>
      <c r="K45" s="47"/>
    </row>
    <row r="46" spans="1:22" ht="14.4" customHeight="1">
      <c r="A46" s="135"/>
      <c r="B46" s="116" t="s">
        <v>69</v>
      </c>
      <c r="C46" s="87"/>
      <c r="D46" s="87"/>
      <c r="E46" s="87"/>
      <c r="F46" s="87"/>
      <c r="G46" s="205"/>
      <c r="H46" s="205"/>
      <c r="I46" s="205"/>
      <c r="J46" s="117"/>
      <c r="K46" s="118"/>
    </row>
    <row r="47" spans="1:22" ht="10.8" customHeight="1">
      <c r="A47" s="135"/>
      <c r="B47" s="116" t="s">
        <v>70</v>
      </c>
      <c r="C47" s="87"/>
      <c r="D47" s="87"/>
      <c r="E47" s="87"/>
      <c r="F47" s="87"/>
      <c r="G47" s="122"/>
      <c r="H47" s="122"/>
      <c r="I47" s="122"/>
      <c r="J47" s="117"/>
      <c r="K47" s="119"/>
    </row>
    <row r="48" spans="1:22" ht="13.2" customHeight="1">
      <c r="A48" s="160"/>
      <c r="B48" s="161" t="s">
        <v>71</v>
      </c>
      <c r="C48" s="162"/>
      <c r="D48" s="162"/>
      <c r="E48" s="162"/>
      <c r="F48" s="162"/>
      <c r="G48" s="163"/>
      <c r="H48" s="163"/>
      <c r="I48" s="163"/>
      <c r="J48" s="164"/>
      <c r="K48" s="165"/>
    </row>
    <row r="49" spans="1:22" s="16" customFormat="1" ht="28.5" customHeight="1" thickBot="1">
      <c r="A49" s="166"/>
      <c r="B49" s="206" t="s">
        <v>31</v>
      </c>
      <c r="C49" s="206"/>
      <c r="D49" s="206"/>
      <c r="E49" s="206"/>
      <c r="F49" s="206"/>
      <c r="G49" s="206"/>
      <c r="H49" s="206"/>
      <c r="I49" s="206"/>
      <c r="J49" s="206"/>
      <c r="K49" s="206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</row>
    <row r="50" spans="1:22" s="16" customFormat="1" ht="22.8" customHeight="1" thickBot="1">
      <c r="A50" s="17" t="s">
        <v>12</v>
      </c>
      <c r="B50" s="18" t="s">
        <v>13</v>
      </c>
      <c r="C50" s="19" t="s">
        <v>14</v>
      </c>
      <c r="D50" s="19" t="s">
        <v>15</v>
      </c>
      <c r="E50" s="20" t="s">
        <v>16</v>
      </c>
      <c r="F50" s="19" t="s">
        <v>17</v>
      </c>
      <c r="G50" s="19" t="s">
        <v>18</v>
      </c>
      <c r="H50" s="21" t="s">
        <v>19</v>
      </c>
      <c r="I50" s="22" t="s">
        <v>20</v>
      </c>
      <c r="J50" s="23" t="s">
        <v>21</v>
      </c>
      <c r="K50" s="143" t="s">
        <v>22</v>
      </c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</row>
    <row r="51" spans="1:22" s="16" customFormat="1" ht="17.25" customHeight="1">
      <c r="A51" s="142"/>
      <c r="B51" s="33"/>
      <c r="C51" s="25"/>
      <c r="D51" s="25"/>
      <c r="E51" s="34"/>
      <c r="F51" s="35"/>
      <c r="G51" s="36"/>
      <c r="H51" s="29">
        <f t="shared" ref="H51:H62" si="2">((((G51-F51+1)))*E51)</f>
        <v>0</v>
      </c>
      <c r="I51" s="30"/>
      <c r="J51" s="31"/>
      <c r="K51" s="3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</row>
    <row r="52" spans="1:22" s="16" customFormat="1" ht="17.25" customHeight="1">
      <c r="A52" s="142"/>
      <c r="B52" s="33"/>
      <c r="C52" s="33"/>
      <c r="D52" s="33"/>
      <c r="E52" s="34"/>
      <c r="F52" s="35"/>
      <c r="G52" s="36"/>
      <c r="H52" s="29">
        <f t="shared" si="2"/>
        <v>0</v>
      </c>
      <c r="I52" s="37"/>
      <c r="J52" s="38"/>
      <c r="K52" s="3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</row>
    <row r="53" spans="1:22" s="16" customFormat="1" ht="17.25" customHeight="1">
      <c r="A53" s="142"/>
      <c r="B53" s="33"/>
      <c r="C53" s="33"/>
      <c r="D53" s="33"/>
      <c r="E53" s="34"/>
      <c r="F53" s="35"/>
      <c r="G53" s="36"/>
      <c r="H53" s="29">
        <f t="shared" si="2"/>
        <v>0</v>
      </c>
      <c r="I53" s="37"/>
      <c r="J53" s="38"/>
      <c r="K53" s="3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</row>
    <row r="54" spans="1:22" s="16" customFormat="1" ht="17.25" customHeight="1">
      <c r="A54" s="142"/>
      <c r="B54" s="33"/>
      <c r="C54" s="33"/>
      <c r="D54" s="33"/>
      <c r="E54" s="34"/>
      <c r="F54" s="35"/>
      <c r="G54" s="36"/>
      <c r="H54" s="29">
        <f t="shared" si="2"/>
        <v>0</v>
      </c>
      <c r="I54" s="37"/>
      <c r="J54" s="38"/>
      <c r="K54" s="3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</row>
    <row r="55" spans="1:22" s="16" customFormat="1" ht="17.25" customHeight="1">
      <c r="A55" s="142"/>
      <c r="B55" s="33"/>
      <c r="C55" s="33"/>
      <c r="D55" s="33"/>
      <c r="E55" s="34"/>
      <c r="F55" s="35"/>
      <c r="G55" s="36"/>
      <c r="H55" s="29">
        <f t="shared" si="2"/>
        <v>0</v>
      </c>
      <c r="I55" s="37"/>
      <c r="J55" s="38"/>
      <c r="K55" s="3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</row>
    <row r="56" spans="1:22" s="16" customFormat="1" ht="17.25" customHeight="1">
      <c r="A56" s="142"/>
      <c r="B56" s="33"/>
      <c r="C56" s="33"/>
      <c r="D56" s="33"/>
      <c r="E56" s="34"/>
      <c r="F56" s="35"/>
      <c r="G56" s="36"/>
      <c r="H56" s="29">
        <f t="shared" si="2"/>
        <v>0</v>
      </c>
      <c r="I56" s="37"/>
      <c r="J56" s="38"/>
      <c r="K56" s="3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</row>
    <row r="57" spans="1:22" s="16" customFormat="1" ht="17.25" customHeight="1">
      <c r="A57" s="142"/>
      <c r="B57" s="33"/>
      <c r="C57" s="33"/>
      <c r="D57" s="33"/>
      <c r="E57" s="34"/>
      <c r="F57" s="35"/>
      <c r="G57" s="36"/>
      <c r="H57" s="29">
        <f t="shared" si="2"/>
        <v>0</v>
      </c>
      <c r="I57" s="37"/>
      <c r="J57" s="38"/>
      <c r="K57" s="3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</row>
    <row r="58" spans="1:22" s="16" customFormat="1" ht="17.25" customHeight="1">
      <c r="A58" s="142"/>
      <c r="B58" s="33"/>
      <c r="C58" s="33"/>
      <c r="D58" s="33"/>
      <c r="E58" s="34"/>
      <c r="F58" s="35"/>
      <c r="G58" s="36"/>
      <c r="H58" s="29">
        <f t="shared" si="2"/>
        <v>0</v>
      </c>
      <c r="I58" s="37"/>
      <c r="J58" s="38"/>
      <c r="K58" s="3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</row>
    <row r="59" spans="1:22" s="16" customFormat="1" ht="17.25" customHeight="1">
      <c r="A59" s="142"/>
      <c r="B59" s="33"/>
      <c r="C59" s="33"/>
      <c r="D59" s="33"/>
      <c r="E59" s="34"/>
      <c r="F59" s="35"/>
      <c r="G59" s="36"/>
      <c r="H59" s="29">
        <f t="shared" si="2"/>
        <v>0</v>
      </c>
      <c r="I59" s="37"/>
      <c r="J59" s="38"/>
      <c r="K59" s="3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</row>
    <row r="60" spans="1:22" s="16" customFormat="1" ht="17.25" customHeight="1">
      <c r="A60" s="142"/>
      <c r="B60" s="33"/>
      <c r="C60" s="33"/>
      <c r="D60" s="33"/>
      <c r="E60" s="34"/>
      <c r="F60" s="35"/>
      <c r="G60" s="36"/>
      <c r="H60" s="29">
        <f t="shared" si="2"/>
        <v>0</v>
      </c>
      <c r="I60" s="37"/>
      <c r="J60" s="38"/>
      <c r="K60" s="3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</row>
    <row r="61" spans="1:22" s="16" customFormat="1" ht="17.25" customHeight="1">
      <c r="A61" s="142"/>
      <c r="B61" s="33"/>
      <c r="C61" s="33"/>
      <c r="D61" s="33"/>
      <c r="E61" s="34"/>
      <c r="F61" s="35"/>
      <c r="G61" s="36"/>
      <c r="H61" s="29">
        <f t="shared" si="2"/>
        <v>0</v>
      </c>
      <c r="I61" s="37"/>
      <c r="J61" s="38"/>
      <c r="K61" s="3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</row>
    <row r="62" spans="1:22" s="16" customFormat="1" ht="17.25" customHeight="1">
      <c r="A62" s="142"/>
      <c r="B62" s="33"/>
      <c r="C62" s="33"/>
      <c r="D62" s="33"/>
      <c r="E62" s="34"/>
      <c r="F62" s="35"/>
      <c r="G62" s="36"/>
      <c r="H62" s="29">
        <f t="shared" si="2"/>
        <v>0</v>
      </c>
      <c r="I62" s="58"/>
      <c r="J62" s="59"/>
      <c r="K62" s="60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</row>
    <row r="63" spans="1:22" s="16" customFormat="1" ht="17.25" customHeight="1" thickBot="1">
      <c r="A63" s="201" t="s">
        <v>23</v>
      </c>
      <c r="B63" s="202"/>
      <c r="C63" s="202"/>
      <c r="D63" s="202"/>
      <c r="E63" s="202"/>
      <c r="F63" s="202"/>
      <c r="G63" s="202"/>
      <c r="H63" s="61">
        <f>SUM(H51:H62)</f>
        <v>0</v>
      </c>
      <c r="I63" s="42" t="str">
        <f>IF(H63&gt;=30,H63/30,"0")</f>
        <v>0</v>
      </c>
      <c r="J63" s="43">
        <f>IF(I63&lt;1,"0",(ROUNDDOWN(I63,0))*0.08)</f>
        <v>0</v>
      </c>
      <c r="K63" s="44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</row>
    <row r="64" spans="1:22" ht="17.25" customHeight="1" thickBot="1">
      <c r="A64" s="139"/>
      <c r="B64" s="45"/>
      <c r="C64" s="45"/>
      <c r="D64" s="45"/>
      <c r="E64" s="45"/>
      <c r="F64" s="45"/>
      <c r="G64" s="190" t="s">
        <v>24</v>
      </c>
      <c r="H64" s="190"/>
      <c r="I64" s="190"/>
      <c r="J64" s="46">
        <f>IF(SUM(J50:J63)&gt;10,"10,00",SUM(J50:J63))</f>
        <v>0</v>
      </c>
      <c r="K64" s="47"/>
    </row>
    <row r="65" spans="1:22" ht="17.25" customHeight="1">
      <c r="A65" s="135"/>
      <c r="B65" s="48" t="s">
        <v>25</v>
      </c>
      <c r="C65" s="49"/>
      <c r="D65" s="49"/>
      <c r="E65" s="49"/>
      <c r="F65" s="49"/>
      <c r="G65" s="203"/>
      <c r="H65" s="203"/>
      <c r="I65" s="203"/>
      <c r="J65" s="50"/>
      <c r="K65" s="51"/>
    </row>
    <row r="66" spans="1:22" ht="17.25" customHeight="1">
      <c r="A66" s="135"/>
      <c r="B66" s="48" t="s">
        <v>29</v>
      </c>
      <c r="C66" s="49"/>
      <c r="D66" s="49"/>
      <c r="E66" s="49"/>
      <c r="F66" s="49"/>
      <c r="G66" s="121"/>
      <c r="H66" s="121"/>
      <c r="I66" s="121"/>
      <c r="J66" s="50"/>
      <c r="K66" s="52"/>
    </row>
    <row r="67" spans="1:22" ht="17.25" customHeight="1" thickBot="1">
      <c r="A67" s="135"/>
      <c r="B67" s="53" t="s">
        <v>30</v>
      </c>
      <c r="C67" s="62" t="s">
        <v>32</v>
      </c>
      <c r="D67" s="54"/>
      <c r="E67" s="54"/>
      <c r="F67" s="54"/>
      <c r="G67" s="55"/>
      <c r="H67" s="55"/>
      <c r="I67" s="55"/>
      <c r="J67" s="56"/>
      <c r="K67" s="57"/>
    </row>
    <row r="68" spans="1:22" s="16" customFormat="1" ht="28.5" customHeight="1" thickBot="1">
      <c r="A68" s="135"/>
      <c r="B68" s="200" t="s">
        <v>33</v>
      </c>
      <c r="C68" s="200"/>
      <c r="D68" s="200"/>
      <c r="E68" s="200"/>
      <c r="F68" s="200"/>
      <c r="G68" s="200"/>
      <c r="H68" s="200"/>
      <c r="I68" s="200"/>
      <c r="J68" s="200"/>
      <c r="K68" s="200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</row>
    <row r="69" spans="1:22" s="16" customFormat="1" ht="21" thickBot="1">
      <c r="A69" s="17" t="s">
        <v>12</v>
      </c>
      <c r="B69" s="18" t="s">
        <v>13</v>
      </c>
      <c r="C69" s="19" t="s">
        <v>14</v>
      </c>
      <c r="D69" s="19" t="s">
        <v>15</v>
      </c>
      <c r="E69" s="20" t="s">
        <v>16</v>
      </c>
      <c r="F69" s="19" t="s">
        <v>17</v>
      </c>
      <c r="G69" s="19" t="s">
        <v>18</v>
      </c>
      <c r="H69" s="21" t="s">
        <v>19</v>
      </c>
      <c r="I69" s="22" t="s">
        <v>20</v>
      </c>
      <c r="J69" s="23" t="s">
        <v>21</v>
      </c>
      <c r="K69" s="143" t="s">
        <v>22</v>
      </c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</row>
    <row r="70" spans="1:22" s="16" customFormat="1" ht="17.25" customHeight="1">
      <c r="A70" s="142"/>
      <c r="B70" s="33"/>
      <c r="C70" s="25"/>
      <c r="D70" s="25"/>
      <c r="E70" s="34"/>
      <c r="F70" s="35"/>
      <c r="G70" s="36"/>
      <c r="H70" s="29">
        <f t="shared" ref="H70:H81" si="3">((((G70-F70+1)))*E70)</f>
        <v>0</v>
      </c>
      <c r="I70" s="30"/>
      <c r="J70" s="31"/>
      <c r="K70" s="3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</row>
    <row r="71" spans="1:22" s="16" customFormat="1" ht="17.25" customHeight="1">
      <c r="A71" s="142"/>
      <c r="B71" s="33"/>
      <c r="C71" s="33"/>
      <c r="D71" s="33"/>
      <c r="E71" s="34"/>
      <c r="F71" s="35"/>
      <c r="G71" s="36"/>
      <c r="H71" s="29">
        <f t="shared" si="3"/>
        <v>0</v>
      </c>
      <c r="I71" s="37"/>
      <c r="J71" s="38"/>
      <c r="K71" s="3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</row>
    <row r="72" spans="1:22" s="16" customFormat="1" ht="17.25" customHeight="1">
      <c r="A72" s="142"/>
      <c r="B72" s="33"/>
      <c r="C72" s="33"/>
      <c r="D72" s="33"/>
      <c r="E72" s="34"/>
      <c r="F72" s="35"/>
      <c r="G72" s="36"/>
      <c r="H72" s="29">
        <f t="shared" si="3"/>
        <v>0</v>
      </c>
      <c r="I72" s="37"/>
      <c r="J72" s="38"/>
      <c r="K72" s="3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</row>
    <row r="73" spans="1:22" s="16" customFormat="1" ht="17.25" customHeight="1">
      <c r="A73" s="142"/>
      <c r="B73" s="33"/>
      <c r="C73" s="33"/>
      <c r="D73" s="33"/>
      <c r="E73" s="34"/>
      <c r="F73" s="35"/>
      <c r="G73" s="36"/>
      <c r="H73" s="29">
        <f t="shared" si="3"/>
        <v>0</v>
      </c>
      <c r="I73" s="37"/>
      <c r="J73" s="38"/>
      <c r="K73" s="3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</row>
    <row r="74" spans="1:22" s="16" customFormat="1" ht="17.25" customHeight="1">
      <c r="A74" s="142"/>
      <c r="B74" s="33"/>
      <c r="C74" s="33"/>
      <c r="D74" s="33"/>
      <c r="E74" s="34"/>
      <c r="F74" s="35"/>
      <c r="G74" s="36"/>
      <c r="H74" s="39">
        <f t="shared" si="3"/>
        <v>0</v>
      </c>
      <c r="I74" s="63"/>
      <c r="J74" s="38"/>
      <c r="K74" s="3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</row>
    <row r="75" spans="1:22" s="16" customFormat="1" ht="17.25" customHeight="1">
      <c r="A75" s="142"/>
      <c r="B75" s="33"/>
      <c r="C75" s="33"/>
      <c r="D75" s="33"/>
      <c r="E75" s="34"/>
      <c r="F75" s="35"/>
      <c r="G75" s="36"/>
      <c r="H75" s="39">
        <f t="shared" si="3"/>
        <v>0</v>
      </c>
      <c r="I75" s="63"/>
      <c r="J75" s="38"/>
      <c r="K75" s="3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</row>
    <row r="76" spans="1:22" s="16" customFormat="1" ht="17.25" customHeight="1">
      <c r="A76" s="142"/>
      <c r="B76" s="33"/>
      <c r="C76" s="33"/>
      <c r="D76" s="33"/>
      <c r="E76" s="34"/>
      <c r="F76" s="35"/>
      <c r="G76" s="36"/>
      <c r="H76" s="39">
        <f t="shared" si="3"/>
        <v>0</v>
      </c>
      <c r="I76" s="63"/>
      <c r="J76" s="38"/>
      <c r="K76" s="3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</row>
    <row r="77" spans="1:22" s="16" customFormat="1" ht="17.25" customHeight="1">
      <c r="A77" s="142"/>
      <c r="B77" s="33"/>
      <c r="C77" s="33"/>
      <c r="D77" s="33"/>
      <c r="E77" s="34"/>
      <c r="F77" s="35"/>
      <c r="G77" s="36"/>
      <c r="H77" s="39">
        <f t="shared" si="3"/>
        <v>0</v>
      </c>
      <c r="I77" s="63"/>
      <c r="J77" s="38"/>
      <c r="K77" s="3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</row>
    <row r="78" spans="1:22" s="16" customFormat="1" ht="17.25" customHeight="1">
      <c r="A78" s="142"/>
      <c r="B78" s="33"/>
      <c r="C78" s="33"/>
      <c r="D78" s="33"/>
      <c r="E78" s="34"/>
      <c r="F78" s="35"/>
      <c r="G78" s="36"/>
      <c r="H78" s="39">
        <f t="shared" si="3"/>
        <v>0</v>
      </c>
      <c r="I78" s="63"/>
      <c r="J78" s="38"/>
      <c r="K78" s="3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</row>
    <row r="79" spans="1:22" s="16" customFormat="1" ht="17.25" customHeight="1">
      <c r="A79" s="142"/>
      <c r="B79" s="33"/>
      <c r="C79" s="33"/>
      <c r="D79" s="33"/>
      <c r="E79" s="34"/>
      <c r="F79" s="35"/>
      <c r="G79" s="36"/>
      <c r="H79" s="39">
        <f t="shared" si="3"/>
        <v>0</v>
      </c>
      <c r="I79" s="63"/>
      <c r="J79" s="38"/>
      <c r="K79" s="3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</row>
    <row r="80" spans="1:22" s="16" customFormat="1" ht="17.25" customHeight="1">
      <c r="A80" s="142"/>
      <c r="B80" s="33"/>
      <c r="C80" s="33"/>
      <c r="D80" s="33"/>
      <c r="E80" s="34"/>
      <c r="F80" s="35"/>
      <c r="G80" s="36"/>
      <c r="H80" s="39">
        <f t="shared" si="3"/>
        <v>0</v>
      </c>
      <c r="I80" s="63"/>
      <c r="J80" s="38"/>
      <c r="K80" s="3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</row>
    <row r="81" spans="1:1024" s="16" customFormat="1" ht="17.25" customHeight="1">
      <c r="A81" s="142"/>
      <c r="B81" s="33"/>
      <c r="C81" s="33"/>
      <c r="D81" s="33"/>
      <c r="E81" s="34"/>
      <c r="F81" s="35"/>
      <c r="G81" s="36"/>
      <c r="H81" s="39">
        <f t="shared" si="3"/>
        <v>0</v>
      </c>
      <c r="I81" s="64"/>
      <c r="J81" s="65"/>
      <c r="K81" s="144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</row>
    <row r="82" spans="1:1024" s="16" customFormat="1" ht="17.25" customHeight="1" thickBot="1">
      <c r="A82" s="201" t="s">
        <v>23</v>
      </c>
      <c r="B82" s="202"/>
      <c r="C82" s="202"/>
      <c r="D82" s="202"/>
      <c r="E82" s="202"/>
      <c r="F82" s="202"/>
      <c r="G82" s="202"/>
      <c r="H82" s="41">
        <f>SUM(H70:H81)</f>
        <v>0</v>
      </c>
      <c r="I82" s="42" t="str">
        <f>IF(H82&gt;=30,H82/30,"0")</f>
        <v>0</v>
      </c>
      <c r="J82" s="43">
        <f>IF(I82&lt;1,"0",(ROUNDDOWN(I82,0))*0.04)</f>
        <v>0</v>
      </c>
      <c r="K82" s="44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</row>
    <row r="83" spans="1:1024" ht="17.25" customHeight="1" thickBot="1">
      <c r="A83" s="139"/>
      <c r="B83" s="45"/>
      <c r="C83" s="45"/>
      <c r="D83" s="45"/>
      <c r="E83" s="45"/>
      <c r="F83" s="45"/>
      <c r="G83" s="190" t="s">
        <v>24</v>
      </c>
      <c r="H83" s="190"/>
      <c r="I83" s="190"/>
      <c r="J83" s="46">
        <f>IF(SUM(J68:J82)&gt;5,"5,00",SUM(J68:J82))</f>
        <v>0</v>
      </c>
      <c r="K83" s="47"/>
    </row>
    <row r="84" spans="1:1024" ht="17.25" customHeight="1">
      <c r="A84" s="135"/>
      <c r="B84" s="48" t="s">
        <v>25</v>
      </c>
      <c r="C84" s="49"/>
      <c r="D84" s="49"/>
      <c r="E84" s="49"/>
      <c r="F84" s="49"/>
      <c r="G84" s="203"/>
      <c r="H84" s="203"/>
      <c r="I84" s="203"/>
      <c r="J84" s="50"/>
      <c r="K84" s="51"/>
    </row>
    <row r="85" spans="1:1024" ht="17.25" customHeight="1">
      <c r="A85" s="135"/>
      <c r="B85" s="48" t="s">
        <v>29</v>
      </c>
      <c r="C85" s="49"/>
      <c r="D85" s="49"/>
      <c r="E85" s="49"/>
      <c r="F85" s="49"/>
      <c r="G85" s="121"/>
      <c r="H85" s="121"/>
      <c r="I85" s="121"/>
      <c r="J85" s="50"/>
      <c r="K85" s="52"/>
    </row>
    <row r="86" spans="1:1024" ht="17.25" customHeight="1" thickBot="1">
      <c r="A86" s="135"/>
      <c r="B86" s="53" t="s">
        <v>30</v>
      </c>
      <c r="C86" s="54"/>
      <c r="D86" s="54"/>
      <c r="E86" s="54"/>
      <c r="F86" s="54"/>
      <c r="G86" s="55"/>
      <c r="H86" s="55"/>
      <c r="I86" s="55"/>
      <c r="J86" s="56"/>
      <c r="K86" s="57"/>
    </row>
    <row r="87" spans="1:1024" s="125" customFormat="1" ht="17.25" customHeight="1" thickBot="1">
      <c r="A87" s="145"/>
      <c r="B87" s="129"/>
      <c r="C87" s="204" t="s">
        <v>75</v>
      </c>
      <c r="D87" s="204"/>
      <c r="E87" s="204"/>
      <c r="F87" s="204"/>
      <c r="G87" s="204"/>
      <c r="H87" s="204"/>
      <c r="I87" s="204"/>
      <c r="J87" s="130">
        <f>IF((J27+J45+J64+J83)&gt;14,"14,00",(J27+J45+J64+J83))</f>
        <v>0</v>
      </c>
      <c r="K87" s="131"/>
      <c r="L87" s="123"/>
      <c r="M87" s="123"/>
      <c r="N87" s="123"/>
      <c r="O87" s="123"/>
      <c r="P87" s="123"/>
      <c r="Q87" s="123"/>
      <c r="R87" s="123"/>
      <c r="S87" s="123"/>
      <c r="T87" s="123"/>
      <c r="U87" s="123"/>
      <c r="V87" s="123"/>
      <c r="W87" s="124"/>
      <c r="X87" s="124"/>
      <c r="Y87" s="124"/>
      <c r="Z87" s="124"/>
      <c r="AA87" s="124"/>
      <c r="AB87" s="124"/>
      <c r="AC87" s="124"/>
      <c r="AD87" s="124"/>
      <c r="AE87" s="124"/>
      <c r="AF87" s="124"/>
      <c r="AG87" s="124"/>
      <c r="AH87" s="124"/>
      <c r="AI87" s="124"/>
      <c r="AJ87" s="124"/>
      <c r="AK87" s="124"/>
      <c r="AL87" s="124"/>
      <c r="AM87" s="124"/>
      <c r="AN87" s="124"/>
      <c r="AO87" s="124"/>
      <c r="AP87" s="124"/>
      <c r="AQ87" s="124"/>
      <c r="AR87" s="124"/>
      <c r="AS87" s="124"/>
      <c r="AT87" s="124"/>
      <c r="AU87" s="124"/>
      <c r="AV87" s="124"/>
      <c r="AW87" s="124"/>
      <c r="AX87" s="124"/>
      <c r="AY87" s="124"/>
      <c r="AZ87" s="124"/>
      <c r="BA87" s="124"/>
      <c r="BB87" s="124"/>
      <c r="BC87" s="124"/>
      <c r="BD87" s="124"/>
      <c r="BE87" s="124"/>
      <c r="BF87" s="124"/>
      <c r="BG87" s="124"/>
      <c r="BH87" s="124"/>
      <c r="BI87" s="124"/>
      <c r="BJ87" s="124"/>
      <c r="BK87" s="124"/>
      <c r="BL87" s="124"/>
      <c r="BM87" s="124"/>
      <c r="BN87" s="124"/>
      <c r="BO87" s="124"/>
      <c r="BP87" s="124"/>
      <c r="BQ87" s="124"/>
      <c r="BR87" s="124"/>
      <c r="BS87" s="124"/>
      <c r="BT87" s="124"/>
      <c r="BU87" s="124"/>
      <c r="BV87" s="124"/>
      <c r="BW87" s="124"/>
      <c r="BX87" s="124"/>
      <c r="BY87" s="124"/>
      <c r="BZ87" s="124"/>
      <c r="CA87" s="124"/>
      <c r="CB87" s="124"/>
      <c r="CC87" s="124"/>
      <c r="CD87" s="124"/>
      <c r="CE87" s="124"/>
      <c r="CF87" s="124"/>
      <c r="CG87" s="124"/>
      <c r="CH87" s="124"/>
      <c r="CI87" s="124"/>
      <c r="CJ87" s="124"/>
      <c r="CK87" s="124"/>
      <c r="CL87" s="124"/>
      <c r="CM87" s="124"/>
      <c r="CN87" s="124"/>
      <c r="CO87" s="124"/>
      <c r="CP87" s="124"/>
      <c r="CQ87" s="124"/>
      <c r="CR87" s="124"/>
      <c r="CS87" s="124"/>
      <c r="CT87" s="124"/>
      <c r="CU87" s="124"/>
      <c r="CV87" s="124"/>
      <c r="CW87" s="124"/>
      <c r="CX87" s="124"/>
      <c r="CY87" s="124"/>
      <c r="CZ87" s="124"/>
      <c r="DA87" s="124"/>
      <c r="DB87" s="124"/>
      <c r="DC87" s="124"/>
      <c r="DD87" s="124"/>
      <c r="DE87" s="124"/>
      <c r="DF87" s="124"/>
      <c r="DG87" s="124"/>
      <c r="DH87" s="124"/>
      <c r="DI87" s="124"/>
      <c r="DJ87" s="124"/>
      <c r="DK87" s="124"/>
      <c r="DL87" s="124"/>
      <c r="DM87" s="124"/>
      <c r="DN87" s="124"/>
      <c r="DO87" s="124"/>
      <c r="DP87" s="124"/>
      <c r="DQ87" s="124"/>
      <c r="DR87" s="124"/>
      <c r="DS87" s="124"/>
      <c r="DT87" s="124"/>
      <c r="DU87" s="124"/>
      <c r="DV87" s="124"/>
      <c r="DW87" s="124"/>
      <c r="DX87" s="124"/>
      <c r="DY87" s="124"/>
      <c r="DZ87" s="124"/>
      <c r="EA87" s="124"/>
      <c r="EB87" s="124"/>
      <c r="EC87" s="124"/>
      <c r="ED87" s="124"/>
      <c r="EE87" s="124"/>
      <c r="EF87" s="124"/>
      <c r="EG87" s="124"/>
      <c r="EH87" s="124"/>
      <c r="EI87" s="124"/>
      <c r="EJ87" s="124"/>
      <c r="EK87" s="124"/>
      <c r="EL87" s="124"/>
      <c r="EM87" s="124"/>
      <c r="EN87" s="124"/>
      <c r="EO87" s="124"/>
      <c r="EP87" s="124"/>
      <c r="EQ87" s="124"/>
      <c r="ER87" s="124"/>
      <c r="ES87" s="124"/>
      <c r="ET87" s="124"/>
      <c r="EU87" s="124"/>
      <c r="EV87" s="124"/>
      <c r="EW87" s="124"/>
      <c r="EX87" s="124"/>
      <c r="EY87" s="124"/>
      <c r="EZ87" s="124"/>
      <c r="FA87" s="124"/>
      <c r="FB87" s="124"/>
      <c r="FC87" s="124"/>
      <c r="FD87" s="124"/>
      <c r="FE87" s="124"/>
      <c r="FF87" s="124"/>
      <c r="FG87" s="124"/>
      <c r="FH87" s="124"/>
      <c r="FI87" s="124"/>
      <c r="FJ87" s="124"/>
      <c r="FK87" s="124"/>
      <c r="FL87" s="124"/>
      <c r="FM87" s="124"/>
      <c r="FN87" s="124"/>
      <c r="FO87" s="124"/>
      <c r="FP87" s="124"/>
      <c r="FQ87" s="124"/>
      <c r="FR87" s="124"/>
      <c r="FS87" s="124"/>
      <c r="FT87" s="124"/>
      <c r="FU87" s="124"/>
      <c r="FV87" s="124"/>
      <c r="FW87" s="124"/>
      <c r="FX87" s="124"/>
      <c r="FY87" s="124"/>
      <c r="FZ87" s="124"/>
      <c r="GA87" s="124"/>
      <c r="GB87" s="124"/>
      <c r="GC87" s="124"/>
      <c r="GD87" s="124"/>
      <c r="GE87" s="124"/>
      <c r="GF87" s="124"/>
      <c r="GG87" s="124"/>
      <c r="GH87" s="124"/>
      <c r="GI87" s="124"/>
      <c r="GJ87" s="124"/>
      <c r="GK87" s="124"/>
      <c r="GL87" s="124"/>
      <c r="GM87" s="124"/>
      <c r="GN87" s="124"/>
      <c r="GO87" s="124"/>
      <c r="GP87" s="124"/>
      <c r="GQ87" s="124"/>
      <c r="GR87" s="124"/>
      <c r="GS87" s="124"/>
      <c r="GT87" s="124"/>
      <c r="GU87" s="124"/>
      <c r="GV87" s="124"/>
      <c r="GW87" s="124"/>
      <c r="GX87" s="124"/>
      <c r="GY87" s="124"/>
      <c r="GZ87" s="124"/>
      <c r="HA87" s="124"/>
      <c r="HB87" s="124"/>
      <c r="HC87" s="124"/>
      <c r="HD87" s="124"/>
      <c r="HE87" s="124"/>
      <c r="HF87" s="124"/>
      <c r="HG87" s="124"/>
      <c r="HH87" s="124"/>
      <c r="HI87" s="124"/>
      <c r="HJ87" s="124"/>
      <c r="HK87" s="124"/>
      <c r="HL87" s="124"/>
      <c r="HM87" s="124"/>
      <c r="HN87" s="124"/>
      <c r="HO87" s="124"/>
      <c r="HP87" s="124"/>
      <c r="HQ87" s="124"/>
      <c r="HR87" s="124"/>
      <c r="HS87" s="124"/>
      <c r="HT87" s="124"/>
      <c r="HU87" s="124"/>
      <c r="HV87" s="124"/>
      <c r="HW87" s="124"/>
      <c r="HX87" s="124"/>
      <c r="HY87" s="124"/>
      <c r="HZ87" s="124"/>
      <c r="IA87" s="124"/>
      <c r="IB87" s="124"/>
      <c r="IC87" s="124"/>
      <c r="ID87" s="124"/>
      <c r="IE87" s="124"/>
      <c r="IF87" s="124"/>
      <c r="IG87" s="124"/>
      <c r="IH87" s="124"/>
      <c r="II87" s="124"/>
      <c r="IJ87" s="124"/>
      <c r="IK87" s="124"/>
      <c r="IL87" s="124"/>
      <c r="IM87" s="124"/>
      <c r="IN87" s="124"/>
      <c r="IO87" s="124"/>
      <c r="IP87" s="124"/>
      <c r="IQ87" s="124"/>
      <c r="IR87" s="124"/>
      <c r="IS87" s="124"/>
      <c r="IT87" s="124"/>
      <c r="IU87" s="124"/>
      <c r="IV87" s="124"/>
      <c r="IW87" s="124"/>
      <c r="IX87" s="124"/>
      <c r="IY87" s="124"/>
      <c r="IZ87" s="124"/>
      <c r="JA87" s="124"/>
      <c r="JB87" s="124"/>
      <c r="JC87" s="124"/>
      <c r="JD87" s="124"/>
      <c r="JE87" s="124"/>
      <c r="JF87" s="124"/>
      <c r="JG87" s="124"/>
      <c r="JH87" s="124"/>
      <c r="JI87" s="124"/>
      <c r="JJ87" s="124"/>
      <c r="JK87" s="124"/>
      <c r="JL87" s="124"/>
      <c r="JM87" s="124"/>
      <c r="JN87" s="124"/>
      <c r="JO87" s="124"/>
      <c r="JP87" s="124"/>
      <c r="JQ87" s="124"/>
      <c r="JR87" s="124"/>
      <c r="JS87" s="124"/>
      <c r="JT87" s="124"/>
      <c r="JU87" s="124"/>
      <c r="JV87" s="124"/>
      <c r="JW87" s="124"/>
      <c r="JX87" s="124"/>
      <c r="JY87" s="124"/>
      <c r="JZ87" s="124"/>
      <c r="KA87" s="124"/>
      <c r="KB87" s="124"/>
      <c r="KC87" s="124"/>
      <c r="KD87" s="124"/>
      <c r="KE87" s="124"/>
      <c r="KF87" s="124"/>
      <c r="KG87" s="124"/>
      <c r="KH87" s="124"/>
      <c r="KI87" s="124"/>
      <c r="KJ87" s="124"/>
      <c r="KK87" s="124"/>
      <c r="KL87" s="124"/>
      <c r="KM87" s="124"/>
      <c r="KN87" s="124"/>
      <c r="KO87" s="124"/>
      <c r="KP87" s="124"/>
      <c r="KQ87" s="124"/>
      <c r="KR87" s="124"/>
      <c r="KS87" s="124"/>
      <c r="KT87" s="124"/>
      <c r="KU87" s="124"/>
      <c r="KV87" s="124"/>
      <c r="KW87" s="124"/>
      <c r="KX87" s="124"/>
      <c r="KY87" s="124"/>
      <c r="KZ87" s="124"/>
      <c r="LA87" s="124"/>
      <c r="LB87" s="124"/>
      <c r="LC87" s="124"/>
      <c r="LD87" s="124"/>
      <c r="LE87" s="124"/>
      <c r="LF87" s="124"/>
      <c r="LG87" s="124"/>
      <c r="LH87" s="124"/>
      <c r="LI87" s="124"/>
      <c r="LJ87" s="124"/>
      <c r="LK87" s="124"/>
      <c r="LL87" s="124"/>
      <c r="LM87" s="124"/>
      <c r="LN87" s="124"/>
      <c r="LO87" s="124"/>
      <c r="LP87" s="124"/>
      <c r="LQ87" s="124"/>
      <c r="LR87" s="124"/>
      <c r="LS87" s="124"/>
      <c r="LT87" s="124"/>
      <c r="LU87" s="124"/>
      <c r="LV87" s="124"/>
      <c r="LW87" s="124"/>
      <c r="LX87" s="124"/>
      <c r="LY87" s="124"/>
      <c r="LZ87" s="124"/>
      <c r="MA87" s="124"/>
      <c r="MB87" s="124"/>
      <c r="MC87" s="124"/>
      <c r="MD87" s="124"/>
      <c r="ME87" s="124"/>
      <c r="MF87" s="124"/>
      <c r="MG87" s="124"/>
      <c r="MH87" s="124"/>
      <c r="MI87" s="124"/>
      <c r="MJ87" s="124"/>
      <c r="MK87" s="124"/>
      <c r="ML87" s="124"/>
      <c r="MM87" s="124"/>
      <c r="MN87" s="124"/>
      <c r="MO87" s="124"/>
      <c r="MP87" s="124"/>
      <c r="MQ87" s="124"/>
      <c r="MR87" s="124"/>
      <c r="MS87" s="124"/>
      <c r="MT87" s="124"/>
      <c r="MU87" s="124"/>
      <c r="MV87" s="124"/>
      <c r="MW87" s="124"/>
      <c r="MX87" s="124"/>
      <c r="MY87" s="124"/>
      <c r="MZ87" s="124"/>
      <c r="NA87" s="124"/>
      <c r="NB87" s="124"/>
      <c r="NC87" s="124"/>
      <c r="ND87" s="124"/>
      <c r="NE87" s="124"/>
      <c r="NF87" s="124"/>
      <c r="NG87" s="124"/>
      <c r="NH87" s="124"/>
      <c r="NI87" s="124"/>
      <c r="NJ87" s="124"/>
      <c r="NK87" s="124"/>
      <c r="NL87" s="124"/>
      <c r="NM87" s="124"/>
      <c r="NN87" s="124"/>
      <c r="NO87" s="124"/>
      <c r="NP87" s="124"/>
      <c r="NQ87" s="124"/>
      <c r="NR87" s="124"/>
      <c r="NS87" s="124"/>
      <c r="NT87" s="124"/>
      <c r="NU87" s="124"/>
      <c r="NV87" s="124"/>
      <c r="NW87" s="124"/>
      <c r="NX87" s="124"/>
      <c r="NY87" s="124"/>
      <c r="NZ87" s="124"/>
      <c r="OA87" s="124"/>
      <c r="OB87" s="124"/>
      <c r="OC87" s="124"/>
      <c r="OD87" s="124"/>
      <c r="OE87" s="124"/>
      <c r="OF87" s="124"/>
      <c r="OG87" s="124"/>
      <c r="OH87" s="124"/>
      <c r="OI87" s="124"/>
      <c r="OJ87" s="124"/>
      <c r="OK87" s="124"/>
      <c r="OL87" s="124"/>
      <c r="OM87" s="124"/>
      <c r="ON87" s="124"/>
      <c r="OO87" s="124"/>
      <c r="OP87" s="124"/>
      <c r="OQ87" s="124"/>
      <c r="OR87" s="124"/>
      <c r="OS87" s="124"/>
      <c r="OT87" s="124"/>
      <c r="OU87" s="124"/>
      <c r="OV87" s="124"/>
      <c r="OW87" s="124"/>
      <c r="OX87" s="124"/>
      <c r="OY87" s="124"/>
      <c r="OZ87" s="124"/>
      <c r="PA87" s="124"/>
      <c r="PB87" s="124"/>
      <c r="PC87" s="124"/>
      <c r="PD87" s="124"/>
      <c r="PE87" s="124"/>
      <c r="PF87" s="124"/>
      <c r="PG87" s="124"/>
      <c r="PH87" s="124"/>
      <c r="PI87" s="124"/>
      <c r="PJ87" s="124"/>
      <c r="PK87" s="124"/>
      <c r="PL87" s="124"/>
      <c r="PM87" s="124"/>
      <c r="PN87" s="124"/>
      <c r="PO87" s="124"/>
      <c r="PP87" s="124"/>
      <c r="PQ87" s="124"/>
      <c r="PR87" s="124"/>
      <c r="PS87" s="124"/>
      <c r="PT87" s="124"/>
      <c r="PU87" s="124"/>
      <c r="PV87" s="124"/>
      <c r="PW87" s="124"/>
      <c r="PX87" s="124"/>
      <c r="PY87" s="124"/>
      <c r="PZ87" s="124"/>
      <c r="QA87" s="124"/>
      <c r="QB87" s="124"/>
      <c r="QC87" s="124"/>
      <c r="QD87" s="124"/>
      <c r="QE87" s="124"/>
      <c r="QF87" s="124"/>
      <c r="QG87" s="124"/>
      <c r="QH87" s="124"/>
      <c r="QI87" s="124"/>
      <c r="QJ87" s="124"/>
      <c r="QK87" s="124"/>
      <c r="QL87" s="124"/>
      <c r="QM87" s="124"/>
      <c r="QN87" s="124"/>
      <c r="QO87" s="124"/>
      <c r="QP87" s="124"/>
      <c r="QQ87" s="124"/>
      <c r="QR87" s="124"/>
      <c r="QS87" s="124"/>
      <c r="QT87" s="124"/>
      <c r="QU87" s="124"/>
      <c r="QV87" s="124"/>
      <c r="QW87" s="124"/>
      <c r="QX87" s="124"/>
      <c r="QY87" s="124"/>
      <c r="QZ87" s="124"/>
      <c r="RA87" s="124"/>
      <c r="RB87" s="124"/>
      <c r="RC87" s="124"/>
      <c r="RD87" s="124"/>
      <c r="RE87" s="124"/>
      <c r="RF87" s="124"/>
      <c r="RG87" s="124"/>
      <c r="RH87" s="124"/>
      <c r="RI87" s="124"/>
      <c r="RJ87" s="124"/>
      <c r="RK87" s="124"/>
      <c r="RL87" s="124"/>
      <c r="RM87" s="124"/>
      <c r="RN87" s="124"/>
      <c r="RO87" s="124"/>
      <c r="RP87" s="124"/>
      <c r="RQ87" s="124"/>
      <c r="RR87" s="124"/>
      <c r="RS87" s="124"/>
      <c r="RT87" s="124"/>
      <c r="RU87" s="124"/>
      <c r="RV87" s="124"/>
      <c r="RW87" s="124"/>
      <c r="RX87" s="124"/>
      <c r="RY87" s="124"/>
      <c r="RZ87" s="124"/>
      <c r="SA87" s="124"/>
      <c r="SB87" s="124"/>
      <c r="SC87" s="124"/>
      <c r="SD87" s="124"/>
      <c r="SE87" s="124"/>
      <c r="SF87" s="124"/>
      <c r="SG87" s="124"/>
      <c r="SH87" s="124"/>
      <c r="SI87" s="124"/>
      <c r="SJ87" s="124"/>
      <c r="SK87" s="124"/>
      <c r="SL87" s="124"/>
      <c r="SM87" s="124"/>
      <c r="SN87" s="124"/>
      <c r="SO87" s="124"/>
      <c r="SP87" s="124"/>
      <c r="SQ87" s="124"/>
      <c r="SR87" s="124"/>
      <c r="SS87" s="124"/>
      <c r="ST87" s="124"/>
      <c r="SU87" s="124"/>
      <c r="SV87" s="124"/>
      <c r="SW87" s="124"/>
      <c r="SX87" s="124"/>
      <c r="SY87" s="124"/>
      <c r="SZ87" s="124"/>
      <c r="TA87" s="124"/>
      <c r="TB87" s="124"/>
      <c r="TC87" s="124"/>
      <c r="TD87" s="124"/>
      <c r="TE87" s="124"/>
      <c r="TF87" s="124"/>
      <c r="TG87" s="124"/>
      <c r="TH87" s="124"/>
      <c r="TI87" s="124"/>
      <c r="TJ87" s="124"/>
      <c r="TK87" s="124"/>
      <c r="TL87" s="124"/>
      <c r="TM87" s="124"/>
      <c r="TN87" s="124"/>
      <c r="TO87" s="124"/>
      <c r="TP87" s="124"/>
      <c r="TQ87" s="124"/>
      <c r="TR87" s="124"/>
      <c r="TS87" s="124"/>
      <c r="TT87" s="124"/>
      <c r="TU87" s="124"/>
      <c r="TV87" s="124"/>
      <c r="TW87" s="124"/>
      <c r="TX87" s="124"/>
      <c r="TY87" s="124"/>
      <c r="TZ87" s="124"/>
      <c r="UA87" s="124"/>
      <c r="UB87" s="124"/>
      <c r="UC87" s="124"/>
      <c r="UD87" s="124"/>
      <c r="UE87" s="124"/>
      <c r="UF87" s="124"/>
      <c r="UG87" s="124"/>
      <c r="UH87" s="124"/>
      <c r="UI87" s="124"/>
      <c r="UJ87" s="124"/>
      <c r="UK87" s="124"/>
      <c r="UL87" s="124"/>
      <c r="UM87" s="124"/>
      <c r="UN87" s="124"/>
      <c r="UO87" s="124"/>
      <c r="UP87" s="124"/>
      <c r="UQ87" s="124"/>
      <c r="UR87" s="124"/>
      <c r="US87" s="124"/>
      <c r="UT87" s="124"/>
      <c r="UU87" s="124"/>
      <c r="UV87" s="124"/>
      <c r="UW87" s="124"/>
      <c r="UX87" s="124"/>
      <c r="UY87" s="124"/>
      <c r="UZ87" s="124"/>
      <c r="VA87" s="124"/>
      <c r="VB87" s="124"/>
      <c r="VC87" s="124"/>
      <c r="VD87" s="124"/>
      <c r="VE87" s="124"/>
      <c r="VF87" s="124"/>
      <c r="VG87" s="124"/>
      <c r="VH87" s="124"/>
      <c r="VI87" s="124"/>
      <c r="VJ87" s="124"/>
      <c r="VK87" s="124"/>
      <c r="VL87" s="124"/>
      <c r="VM87" s="124"/>
      <c r="VN87" s="124"/>
      <c r="VO87" s="124"/>
      <c r="VP87" s="124"/>
      <c r="VQ87" s="124"/>
      <c r="VR87" s="124"/>
      <c r="VS87" s="124"/>
      <c r="VT87" s="124"/>
      <c r="VU87" s="124"/>
      <c r="VV87" s="124"/>
      <c r="VW87" s="124"/>
      <c r="VX87" s="124"/>
      <c r="VY87" s="124"/>
      <c r="VZ87" s="124"/>
      <c r="WA87" s="124"/>
      <c r="WB87" s="124"/>
      <c r="WC87" s="124"/>
      <c r="WD87" s="124"/>
      <c r="WE87" s="124"/>
      <c r="WF87" s="124"/>
      <c r="WG87" s="124"/>
      <c r="WH87" s="124"/>
      <c r="WI87" s="124"/>
      <c r="WJ87" s="124"/>
      <c r="WK87" s="124"/>
      <c r="WL87" s="124"/>
      <c r="WM87" s="124"/>
      <c r="WN87" s="124"/>
      <c r="WO87" s="124"/>
      <c r="WP87" s="124"/>
      <c r="WQ87" s="124"/>
      <c r="WR87" s="124"/>
      <c r="WS87" s="124"/>
      <c r="WT87" s="124"/>
      <c r="WU87" s="124"/>
      <c r="WV87" s="124"/>
      <c r="WW87" s="124"/>
      <c r="WX87" s="124"/>
      <c r="WY87" s="124"/>
      <c r="WZ87" s="124"/>
      <c r="XA87" s="124"/>
      <c r="XB87" s="124"/>
      <c r="XC87" s="124"/>
      <c r="XD87" s="124"/>
      <c r="XE87" s="124"/>
      <c r="XF87" s="124"/>
      <c r="XG87" s="124"/>
      <c r="XH87" s="124"/>
      <c r="XI87" s="124"/>
      <c r="XJ87" s="124"/>
      <c r="XK87" s="124"/>
      <c r="XL87" s="124"/>
      <c r="XM87" s="124"/>
      <c r="XN87" s="124"/>
      <c r="XO87" s="124"/>
      <c r="XP87" s="124"/>
      <c r="XQ87" s="124"/>
      <c r="XR87" s="124"/>
      <c r="XS87" s="124"/>
      <c r="XT87" s="124"/>
      <c r="XU87" s="124"/>
      <c r="XV87" s="124"/>
      <c r="XW87" s="124"/>
      <c r="XX87" s="124"/>
      <c r="XY87" s="124"/>
      <c r="XZ87" s="124"/>
      <c r="YA87" s="124"/>
      <c r="YB87" s="124"/>
      <c r="YC87" s="124"/>
      <c r="YD87" s="124"/>
      <c r="YE87" s="124"/>
      <c r="YF87" s="124"/>
      <c r="YG87" s="124"/>
      <c r="YH87" s="124"/>
      <c r="YI87" s="124"/>
      <c r="YJ87" s="124"/>
      <c r="YK87" s="124"/>
      <c r="YL87" s="124"/>
      <c r="YM87" s="124"/>
      <c r="YN87" s="124"/>
      <c r="YO87" s="124"/>
      <c r="YP87" s="124"/>
      <c r="YQ87" s="124"/>
      <c r="YR87" s="124"/>
      <c r="YS87" s="124"/>
      <c r="YT87" s="124"/>
      <c r="YU87" s="124"/>
      <c r="YV87" s="124"/>
      <c r="YW87" s="124"/>
      <c r="YX87" s="124"/>
      <c r="YY87" s="124"/>
      <c r="YZ87" s="124"/>
      <c r="ZA87" s="124"/>
      <c r="ZB87" s="124"/>
      <c r="ZC87" s="124"/>
      <c r="ZD87" s="124"/>
      <c r="ZE87" s="124"/>
      <c r="ZF87" s="124"/>
      <c r="ZG87" s="124"/>
      <c r="ZH87" s="124"/>
      <c r="ZI87" s="124"/>
      <c r="ZJ87" s="124"/>
      <c r="ZK87" s="124"/>
      <c r="ZL87" s="124"/>
      <c r="ZM87" s="124"/>
      <c r="ZN87" s="124"/>
      <c r="ZO87" s="124"/>
      <c r="ZP87" s="124"/>
      <c r="ZQ87" s="124"/>
      <c r="ZR87" s="124"/>
      <c r="ZS87" s="124"/>
      <c r="ZT87" s="124"/>
      <c r="ZU87" s="124"/>
      <c r="ZV87" s="124"/>
      <c r="ZW87" s="124"/>
      <c r="ZX87" s="124"/>
      <c r="ZY87" s="124"/>
      <c r="ZZ87" s="124"/>
      <c r="AAA87" s="124"/>
      <c r="AAB87" s="124"/>
      <c r="AAC87" s="124"/>
      <c r="AAD87" s="124"/>
      <c r="AAE87" s="124"/>
      <c r="AAF87" s="124"/>
      <c r="AAG87" s="124"/>
      <c r="AAH87" s="124"/>
      <c r="AAI87" s="124"/>
      <c r="AAJ87" s="124"/>
      <c r="AAK87" s="124"/>
      <c r="AAL87" s="124"/>
      <c r="AAM87" s="124"/>
      <c r="AAN87" s="124"/>
      <c r="AAO87" s="124"/>
      <c r="AAP87" s="124"/>
      <c r="AAQ87" s="124"/>
      <c r="AAR87" s="124"/>
      <c r="AAS87" s="124"/>
      <c r="AAT87" s="124"/>
      <c r="AAU87" s="124"/>
      <c r="AAV87" s="124"/>
      <c r="AAW87" s="124"/>
      <c r="AAX87" s="124"/>
      <c r="AAY87" s="124"/>
      <c r="AAZ87" s="124"/>
      <c r="ABA87" s="124"/>
      <c r="ABB87" s="124"/>
      <c r="ABC87" s="124"/>
      <c r="ABD87" s="124"/>
      <c r="ABE87" s="124"/>
      <c r="ABF87" s="124"/>
      <c r="ABG87" s="124"/>
      <c r="ABH87" s="124"/>
      <c r="ABI87" s="124"/>
      <c r="ABJ87" s="124"/>
      <c r="ABK87" s="124"/>
      <c r="ABL87" s="124"/>
      <c r="ABM87" s="124"/>
      <c r="ABN87" s="124"/>
      <c r="ABO87" s="124"/>
      <c r="ABP87" s="124"/>
      <c r="ABQ87" s="124"/>
      <c r="ABR87" s="124"/>
      <c r="ABS87" s="124"/>
      <c r="ABT87" s="124"/>
      <c r="ABU87" s="124"/>
      <c r="ABV87" s="124"/>
      <c r="ABW87" s="124"/>
      <c r="ABX87" s="124"/>
      <c r="ABY87" s="124"/>
      <c r="ABZ87" s="124"/>
      <c r="ACA87" s="124"/>
      <c r="ACB87" s="124"/>
      <c r="ACC87" s="124"/>
      <c r="ACD87" s="124"/>
      <c r="ACE87" s="124"/>
      <c r="ACF87" s="124"/>
      <c r="ACG87" s="124"/>
      <c r="ACH87" s="124"/>
      <c r="ACI87" s="124"/>
      <c r="ACJ87" s="124"/>
      <c r="ACK87" s="124"/>
      <c r="ACL87" s="124"/>
      <c r="ACM87" s="124"/>
      <c r="ACN87" s="124"/>
      <c r="ACO87" s="124"/>
      <c r="ACP87" s="124"/>
      <c r="ACQ87" s="124"/>
      <c r="ACR87" s="124"/>
      <c r="ACS87" s="124"/>
      <c r="ACT87" s="124"/>
      <c r="ACU87" s="124"/>
      <c r="ACV87" s="124"/>
      <c r="ACW87" s="124"/>
      <c r="ACX87" s="124"/>
      <c r="ACY87" s="124"/>
      <c r="ACZ87" s="124"/>
      <c r="ADA87" s="124"/>
      <c r="ADB87" s="124"/>
      <c r="ADC87" s="124"/>
      <c r="ADD87" s="124"/>
      <c r="ADE87" s="124"/>
      <c r="ADF87" s="124"/>
      <c r="ADG87" s="124"/>
      <c r="ADH87" s="124"/>
      <c r="ADI87" s="124"/>
      <c r="ADJ87" s="124"/>
      <c r="ADK87" s="124"/>
      <c r="ADL87" s="124"/>
      <c r="ADM87" s="124"/>
      <c r="ADN87" s="124"/>
      <c r="ADO87" s="124"/>
      <c r="ADP87" s="124"/>
      <c r="ADQ87" s="124"/>
      <c r="ADR87" s="124"/>
      <c r="ADS87" s="124"/>
      <c r="ADT87" s="124"/>
      <c r="ADU87" s="124"/>
      <c r="ADV87" s="124"/>
      <c r="ADW87" s="124"/>
      <c r="ADX87" s="124"/>
      <c r="ADY87" s="124"/>
      <c r="ADZ87" s="124"/>
      <c r="AEA87" s="124"/>
      <c r="AEB87" s="124"/>
      <c r="AEC87" s="124"/>
      <c r="AED87" s="124"/>
      <c r="AEE87" s="124"/>
      <c r="AEF87" s="124"/>
      <c r="AEG87" s="124"/>
      <c r="AEH87" s="124"/>
      <c r="AEI87" s="124"/>
      <c r="AEJ87" s="124"/>
      <c r="AEK87" s="124"/>
      <c r="AEL87" s="124"/>
      <c r="AEM87" s="124"/>
      <c r="AEN87" s="124"/>
      <c r="AEO87" s="124"/>
      <c r="AEP87" s="124"/>
      <c r="AEQ87" s="124"/>
      <c r="AER87" s="124"/>
      <c r="AES87" s="124"/>
      <c r="AET87" s="124"/>
      <c r="AEU87" s="124"/>
      <c r="AEV87" s="124"/>
      <c r="AEW87" s="124"/>
      <c r="AEX87" s="124"/>
      <c r="AEY87" s="124"/>
      <c r="AEZ87" s="124"/>
      <c r="AFA87" s="124"/>
      <c r="AFB87" s="124"/>
      <c r="AFC87" s="124"/>
      <c r="AFD87" s="124"/>
      <c r="AFE87" s="124"/>
      <c r="AFF87" s="124"/>
      <c r="AFG87" s="124"/>
      <c r="AFH87" s="124"/>
      <c r="AFI87" s="124"/>
      <c r="AFJ87" s="124"/>
      <c r="AFK87" s="124"/>
      <c r="AFL87" s="124"/>
      <c r="AFM87" s="124"/>
      <c r="AFN87" s="124"/>
      <c r="AFO87" s="124"/>
      <c r="AFP87" s="124"/>
      <c r="AFQ87" s="124"/>
      <c r="AFR87" s="124"/>
      <c r="AFS87" s="124"/>
      <c r="AFT87" s="124"/>
      <c r="AFU87" s="124"/>
      <c r="AFV87" s="124"/>
      <c r="AFW87" s="124"/>
      <c r="AFX87" s="124"/>
      <c r="AFY87" s="124"/>
      <c r="AFZ87" s="124"/>
      <c r="AGA87" s="124"/>
      <c r="AGB87" s="124"/>
      <c r="AGC87" s="124"/>
      <c r="AGD87" s="124"/>
      <c r="AGE87" s="124"/>
      <c r="AGF87" s="124"/>
      <c r="AGG87" s="124"/>
      <c r="AGH87" s="124"/>
      <c r="AGI87" s="124"/>
      <c r="AGJ87" s="124"/>
      <c r="AGK87" s="124"/>
      <c r="AGL87" s="124"/>
      <c r="AGM87" s="124"/>
      <c r="AGN87" s="124"/>
      <c r="AGO87" s="124"/>
      <c r="AGP87" s="124"/>
      <c r="AGQ87" s="124"/>
      <c r="AGR87" s="124"/>
      <c r="AGS87" s="124"/>
      <c r="AGT87" s="124"/>
      <c r="AGU87" s="124"/>
      <c r="AGV87" s="124"/>
      <c r="AGW87" s="124"/>
      <c r="AGX87" s="124"/>
      <c r="AGY87" s="124"/>
      <c r="AGZ87" s="124"/>
      <c r="AHA87" s="124"/>
      <c r="AHB87" s="124"/>
      <c r="AHC87" s="124"/>
      <c r="AHD87" s="124"/>
      <c r="AHE87" s="124"/>
      <c r="AHF87" s="124"/>
      <c r="AHG87" s="124"/>
      <c r="AHH87" s="124"/>
      <c r="AHI87" s="124"/>
      <c r="AHJ87" s="124"/>
      <c r="AHK87" s="124"/>
      <c r="AHL87" s="124"/>
      <c r="AHM87" s="124"/>
      <c r="AHN87" s="124"/>
      <c r="AHO87" s="124"/>
      <c r="AHP87" s="124"/>
      <c r="AHQ87" s="124"/>
      <c r="AHR87" s="124"/>
      <c r="AHS87" s="124"/>
      <c r="AHT87" s="124"/>
      <c r="AHU87" s="124"/>
      <c r="AHV87" s="124"/>
      <c r="AHW87" s="124"/>
      <c r="AHX87" s="124"/>
      <c r="AHY87" s="124"/>
      <c r="AHZ87" s="124"/>
      <c r="AIA87" s="124"/>
      <c r="AIB87" s="124"/>
      <c r="AIC87" s="124"/>
      <c r="AID87" s="124"/>
      <c r="AIE87" s="124"/>
      <c r="AIF87" s="124"/>
      <c r="AIG87" s="124"/>
      <c r="AIH87" s="124"/>
      <c r="AII87" s="124"/>
      <c r="AIJ87" s="124"/>
      <c r="AIK87" s="124"/>
      <c r="AIL87" s="124"/>
      <c r="AIM87" s="124"/>
      <c r="AIN87" s="124"/>
      <c r="AIO87" s="124"/>
      <c r="AIP87" s="124"/>
      <c r="AIQ87" s="124"/>
      <c r="AIR87" s="124"/>
      <c r="AIS87" s="124"/>
      <c r="AIT87" s="124"/>
      <c r="AIU87" s="124"/>
      <c r="AIV87" s="124"/>
      <c r="AIW87" s="124"/>
      <c r="AIX87" s="124"/>
      <c r="AIY87" s="124"/>
      <c r="AIZ87" s="124"/>
      <c r="AJA87" s="124"/>
      <c r="AJB87" s="124"/>
      <c r="AJC87" s="124"/>
      <c r="AJD87" s="124"/>
      <c r="AJE87" s="124"/>
      <c r="AJF87" s="124"/>
      <c r="AJG87" s="124"/>
      <c r="AJH87" s="124"/>
      <c r="AJI87" s="124"/>
      <c r="AJJ87" s="124"/>
      <c r="AJK87" s="124"/>
      <c r="AJL87" s="124"/>
      <c r="AJM87" s="124"/>
      <c r="AJN87" s="124"/>
      <c r="AJO87" s="124"/>
      <c r="AJP87" s="124"/>
      <c r="AJQ87" s="124"/>
      <c r="AJR87" s="124"/>
      <c r="AJS87" s="124"/>
      <c r="AJT87" s="124"/>
      <c r="AJU87" s="124"/>
      <c r="AJV87" s="124"/>
      <c r="AJW87" s="124"/>
      <c r="AJX87" s="124"/>
      <c r="AJY87" s="124"/>
      <c r="AJZ87" s="124"/>
      <c r="AKA87" s="124"/>
      <c r="AKB87" s="124"/>
      <c r="AKC87" s="124"/>
      <c r="AKD87" s="124"/>
      <c r="AKE87" s="124"/>
      <c r="AKF87" s="124"/>
      <c r="AKG87" s="124"/>
      <c r="AKH87" s="124"/>
      <c r="AKI87" s="124"/>
      <c r="AKJ87" s="124"/>
      <c r="AKK87" s="124"/>
      <c r="AKL87" s="124"/>
      <c r="AKM87" s="124"/>
      <c r="AKN87" s="124"/>
      <c r="AKO87" s="124"/>
      <c r="AKP87" s="124"/>
      <c r="AKQ87" s="124"/>
      <c r="AKR87" s="124"/>
      <c r="AKS87" s="124"/>
      <c r="AKT87" s="124"/>
      <c r="AKU87" s="124"/>
      <c r="AKV87" s="124"/>
      <c r="AKW87" s="124"/>
      <c r="AKX87" s="124"/>
      <c r="AKY87" s="124"/>
      <c r="AKZ87" s="124"/>
      <c r="ALA87" s="124"/>
      <c r="ALB87" s="124"/>
      <c r="ALC87" s="124"/>
      <c r="ALD87" s="124"/>
      <c r="ALE87" s="124"/>
      <c r="ALF87" s="124"/>
      <c r="ALG87" s="124"/>
      <c r="ALH87" s="124"/>
      <c r="ALI87" s="124"/>
      <c r="ALJ87" s="124"/>
      <c r="ALK87" s="124"/>
      <c r="ALL87" s="124"/>
      <c r="ALM87" s="124"/>
      <c r="ALN87" s="124"/>
      <c r="ALO87" s="124"/>
      <c r="ALP87" s="124"/>
      <c r="ALQ87" s="124"/>
      <c r="ALR87" s="124"/>
      <c r="ALS87" s="124"/>
      <c r="ALT87" s="124"/>
      <c r="ALU87" s="124"/>
      <c r="ALV87" s="124"/>
      <c r="ALW87" s="124"/>
      <c r="ALX87" s="124"/>
      <c r="ALY87" s="124"/>
      <c r="ALZ87" s="124"/>
      <c r="AMA87" s="124"/>
      <c r="AMB87" s="124"/>
      <c r="AMC87" s="124"/>
      <c r="AMD87" s="124"/>
      <c r="AME87" s="124"/>
      <c r="AMF87" s="124"/>
      <c r="AMG87" s="124"/>
      <c r="AMH87" s="124"/>
      <c r="AMI87" s="124"/>
      <c r="AMJ87" s="124"/>
    </row>
    <row r="88" spans="1:1024" ht="17.25" customHeight="1">
      <c r="A88" s="135"/>
      <c r="B88" s="48"/>
      <c r="C88" s="49"/>
      <c r="D88" s="49"/>
      <c r="E88" s="49"/>
      <c r="F88" s="49"/>
      <c r="G88" s="49"/>
      <c r="H88" s="68"/>
      <c r="I88" s="69"/>
      <c r="J88" s="70"/>
      <c r="K88" s="71"/>
    </row>
    <row r="89" spans="1:1024" ht="17.25" customHeight="1">
      <c r="A89" s="135"/>
      <c r="B89" s="48"/>
      <c r="C89" s="49"/>
      <c r="D89" s="49"/>
      <c r="E89" s="49"/>
      <c r="F89" s="49"/>
      <c r="G89" s="49"/>
      <c r="H89" s="68"/>
      <c r="I89" s="69"/>
      <c r="J89" s="70"/>
      <c r="K89" s="71"/>
    </row>
    <row r="90" spans="1:1024" s="16" customFormat="1" ht="14.4">
      <c r="A90" s="160"/>
      <c r="B90" s="195"/>
      <c r="C90" s="195"/>
      <c r="D90" s="195"/>
      <c r="E90" s="195"/>
      <c r="F90" s="195"/>
      <c r="G90" s="195"/>
      <c r="H90" s="195"/>
      <c r="I90" s="195"/>
      <c r="J90" s="195"/>
      <c r="K90" s="195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</row>
    <row r="91" spans="1:1024" s="16" customFormat="1" ht="23.1" customHeight="1" thickBot="1">
      <c r="A91" s="166"/>
      <c r="B91" s="196" t="s">
        <v>34</v>
      </c>
      <c r="C91" s="196"/>
      <c r="D91" s="196"/>
      <c r="E91" s="196"/>
      <c r="F91" s="196"/>
      <c r="G91" s="196"/>
      <c r="H91" s="196"/>
      <c r="I91" s="196"/>
      <c r="J91" s="196"/>
      <c r="K91" s="196"/>
      <c r="L91" s="2"/>
      <c r="M91" s="2"/>
      <c r="N91" s="2"/>
      <c r="O91" s="2" t="s">
        <v>35</v>
      </c>
      <c r="P91" s="2"/>
      <c r="Q91" s="2"/>
      <c r="R91" s="2"/>
      <c r="S91" s="2"/>
      <c r="T91" s="2"/>
      <c r="U91" s="2"/>
      <c r="V91" s="2"/>
    </row>
    <row r="92" spans="1:1024" s="16" customFormat="1" ht="18.600000000000001" customHeight="1" thickBot="1">
      <c r="A92" s="146"/>
      <c r="B92" s="197" t="s">
        <v>36</v>
      </c>
      <c r="C92" s="197"/>
      <c r="D92" s="197"/>
      <c r="E92" s="197"/>
      <c r="F92" s="197"/>
      <c r="G92" s="197"/>
      <c r="H92" s="197"/>
      <c r="I92" s="197"/>
      <c r="J92" s="197"/>
      <c r="K92" s="197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</row>
    <row r="93" spans="1:1024" s="16" customFormat="1" ht="28.95" customHeight="1" thickBot="1">
      <c r="A93" s="72" t="s">
        <v>12</v>
      </c>
      <c r="B93" s="198" t="s">
        <v>72</v>
      </c>
      <c r="C93" s="199"/>
      <c r="D93" s="199"/>
      <c r="E93" s="199"/>
      <c r="F93" s="199"/>
      <c r="G93" s="199"/>
      <c r="H93" s="199"/>
      <c r="I93" s="199"/>
      <c r="J93" s="199"/>
      <c r="K93" s="199"/>
      <c r="L93" s="2"/>
      <c r="M93" s="2" t="s">
        <v>37</v>
      </c>
      <c r="N93" s="2"/>
      <c r="O93" s="2"/>
      <c r="P93" s="2"/>
      <c r="Q93" s="2"/>
      <c r="R93" s="2"/>
      <c r="S93" s="2"/>
      <c r="T93" s="2"/>
      <c r="U93" s="2"/>
      <c r="V93" s="2"/>
    </row>
    <row r="94" spans="1:1024" s="16" customFormat="1" ht="19.2" customHeight="1" thickBot="1">
      <c r="A94" s="147"/>
      <c r="B94" s="189"/>
      <c r="C94" s="189"/>
      <c r="D94" s="189"/>
      <c r="E94" s="189"/>
      <c r="F94" s="73"/>
      <c r="G94" s="74"/>
      <c r="H94" s="75"/>
      <c r="I94" s="75"/>
      <c r="J94" s="76" t="b">
        <f>IF(B94="Grau (Magisteri, Pedagogia, Psicologia)","2,00",IF(B94="Grau Superior FP Educació Infantil","0,50",IF(B94="Màster oficial a nivell educatiu relacionats amb les funcions","0,50")))</f>
        <v>0</v>
      </c>
      <c r="K94" s="148"/>
      <c r="L94" s="2"/>
      <c r="M94" s="2" t="s">
        <v>38</v>
      </c>
      <c r="N94" s="2"/>
      <c r="O94" s="2"/>
      <c r="P94" s="2"/>
      <c r="Q94" s="2"/>
      <c r="R94" s="2"/>
      <c r="S94" s="2"/>
      <c r="T94" s="2"/>
      <c r="U94" s="2"/>
      <c r="V94" s="2"/>
    </row>
    <row r="95" spans="1:1024" s="16" customFormat="1" ht="18.600000000000001" customHeight="1" thickBot="1">
      <c r="A95" s="149"/>
      <c r="B95" s="189"/>
      <c r="C95" s="189"/>
      <c r="D95" s="189"/>
      <c r="E95" s="189"/>
      <c r="F95" s="73"/>
      <c r="G95" s="74"/>
      <c r="H95" s="75"/>
      <c r="I95" s="75"/>
      <c r="J95" s="76" t="b">
        <f>IF(B95="Grau (Magisteri, Pedagogia, Psicologia)","2,00",IF(B95="Grau Superior FP Educació Infantil","0,50",IF(B95="Màster oficial a nivell educatiu relacionats amb les funcions","0,50")))</f>
        <v>0</v>
      </c>
      <c r="K95" s="148"/>
      <c r="L95" s="2"/>
      <c r="M95" s="2" t="s">
        <v>39</v>
      </c>
      <c r="N95" s="2"/>
      <c r="O95" s="2"/>
      <c r="P95" s="2"/>
      <c r="Q95" s="2"/>
      <c r="R95" s="2"/>
      <c r="S95" s="2"/>
      <c r="T95" s="2"/>
      <c r="U95" s="2"/>
      <c r="V95" s="2"/>
    </row>
    <row r="96" spans="1:1024" s="16" customFormat="1" ht="18" customHeight="1" thickBot="1">
      <c r="A96" s="149"/>
      <c r="B96" s="189"/>
      <c r="C96" s="189"/>
      <c r="D96" s="189"/>
      <c r="E96" s="189"/>
      <c r="F96" s="73"/>
      <c r="G96" s="74"/>
      <c r="H96" s="75"/>
      <c r="I96" s="75"/>
      <c r="J96" s="76" t="b">
        <f>IF(B96="Grau (Magisteri, Pedagogia, Psicologia)","2,00",IF(B96="Grau Superior FP Educació Infantil","0,50",IF(B96="Màster oficial a nivell educatiu relacionats amb les funcions","0,50")))</f>
        <v>0</v>
      </c>
      <c r="K96" s="148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</row>
    <row r="97" spans="1:13" ht="18.600000000000001" customHeight="1" thickBot="1">
      <c r="A97" s="150"/>
      <c r="B97" s="77"/>
      <c r="C97" s="78"/>
      <c r="D97" s="78"/>
      <c r="E97" s="78"/>
      <c r="F97" s="79"/>
      <c r="G97" s="190" t="s">
        <v>40</v>
      </c>
      <c r="H97" s="190"/>
      <c r="I97" s="190"/>
      <c r="J97" s="80">
        <f>IF((J94+J95+J96)&gt;4,"4,00",(J95+J96+J94))</f>
        <v>0</v>
      </c>
      <c r="K97" s="151"/>
    </row>
    <row r="98" spans="1:13" ht="32.25" customHeight="1" thickBot="1">
      <c r="A98" s="135"/>
      <c r="B98" s="191" t="s">
        <v>41</v>
      </c>
      <c r="C98" s="191"/>
      <c r="D98" s="191"/>
      <c r="E98" s="191"/>
      <c r="F98" s="191"/>
      <c r="G98" s="191"/>
      <c r="H98" s="191"/>
      <c r="I98" s="191"/>
      <c r="J98" s="191"/>
      <c r="K98" s="191"/>
    </row>
    <row r="99" spans="1:13" ht="24.45" customHeight="1" thickBot="1">
      <c r="A99" s="72" t="s">
        <v>12</v>
      </c>
      <c r="B99" s="192" t="s">
        <v>42</v>
      </c>
      <c r="C99" s="192"/>
      <c r="D99" s="192"/>
      <c r="E99" s="193" t="s">
        <v>43</v>
      </c>
      <c r="F99" s="193"/>
      <c r="G99" s="81" t="s">
        <v>44</v>
      </c>
      <c r="H99" s="82"/>
      <c r="I99" s="69"/>
      <c r="J99" s="83" t="s">
        <v>21</v>
      </c>
      <c r="K99" s="194" t="s">
        <v>22</v>
      </c>
    </row>
    <row r="100" spans="1:13" ht="14.4">
      <c r="A100" s="152"/>
      <c r="B100" s="187"/>
      <c r="C100" s="187"/>
      <c r="D100" s="187"/>
      <c r="E100" s="188"/>
      <c r="F100" s="188"/>
      <c r="G100" s="84"/>
      <c r="H100" s="68"/>
      <c r="I100" s="69"/>
      <c r="J100" s="76" t="b">
        <f>IF(G100="Assistència de 20 a 50 h","0,10",IF(G100="Assistència de 51 a 100 h","0,20",IF(G100="Assistència de 101 a 150 h","0,30",IF(G100="Assistència de 151 o més h","0,50",IF(G100="Aprofitament de 20 a 50 h","0,20",IF(G100="Aprofitament de 51 a 100 h","0,30",IF(G100="Aprofitament de 101 a 150 h","0,40",IF(G100="Aprofitament de 151 o més h","0,60"))))))))</f>
        <v>0</v>
      </c>
      <c r="K100" s="194"/>
      <c r="M100" s="2" t="s">
        <v>45</v>
      </c>
    </row>
    <row r="101" spans="1:13" ht="14.4">
      <c r="A101" s="152"/>
      <c r="B101" s="187"/>
      <c r="C101" s="187"/>
      <c r="D101" s="187"/>
      <c r="E101" s="188"/>
      <c r="F101" s="188"/>
      <c r="G101" s="84"/>
      <c r="H101" s="68"/>
      <c r="I101" s="69"/>
      <c r="J101" s="76" t="b">
        <f t="shared" ref="J101:J118" si="4">IF(G101="Assistència de 20 a 50 h","0,10",IF(G101="Assistència de 51 a 100 h","0,20",IF(G101="Assistència de 101 a 150 h","0,30",IF(G101="Assistència de 151 o més h","0,50",IF(G101="Aprofitament de 20 a 50 h","0,20",IF(G101="Aprofitament de 51 a 100 h","0,30",IF(G101="Aprofitament de 101 a 150 h","0,40",IF(G101="Aprofitament de 151 o més h","0,60"))))))))</f>
        <v>0</v>
      </c>
      <c r="K101" s="85"/>
      <c r="L101" s="24"/>
      <c r="M101" s="2" t="s">
        <v>46</v>
      </c>
    </row>
    <row r="102" spans="1:13" ht="14.4">
      <c r="A102" s="152"/>
      <c r="B102" s="187"/>
      <c r="C102" s="187"/>
      <c r="D102" s="187"/>
      <c r="E102" s="188"/>
      <c r="F102" s="188"/>
      <c r="G102" s="84"/>
      <c r="H102" s="68"/>
      <c r="I102" s="69"/>
      <c r="J102" s="76" t="b">
        <f t="shared" si="4"/>
        <v>0</v>
      </c>
      <c r="K102" s="85"/>
      <c r="M102" s="2" t="s">
        <v>47</v>
      </c>
    </row>
    <row r="103" spans="1:13" ht="14.4">
      <c r="A103" s="152"/>
      <c r="B103" s="187"/>
      <c r="C103" s="187"/>
      <c r="D103" s="187"/>
      <c r="E103" s="188"/>
      <c r="F103" s="188"/>
      <c r="G103" s="84"/>
      <c r="H103" s="68"/>
      <c r="I103" s="69"/>
      <c r="J103" s="76" t="b">
        <f t="shared" si="4"/>
        <v>0</v>
      </c>
      <c r="K103" s="85"/>
      <c r="M103" s="2" t="s">
        <v>48</v>
      </c>
    </row>
    <row r="104" spans="1:13" ht="14.4">
      <c r="A104" s="152"/>
      <c r="B104" s="187"/>
      <c r="C104" s="187"/>
      <c r="D104" s="187"/>
      <c r="E104" s="188"/>
      <c r="F104" s="188"/>
      <c r="G104" s="84"/>
      <c r="H104" s="68"/>
      <c r="I104" s="69"/>
      <c r="J104" s="76" t="b">
        <f t="shared" si="4"/>
        <v>0</v>
      </c>
      <c r="K104" s="85"/>
      <c r="M104" s="2" t="s">
        <v>49</v>
      </c>
    </row>
    <row r="105" spans="1:13" ht="14.4">
      <c r="A105" s="152"/>
      <c r="B105" s="187"/>
      <c r="C105" s="187"/>
      <c r="D105" s="187"/>
      <c r="E105" s="188"/>
      <c r="F105" s="188"/>
      <c r="G105" s="84"/>
      <c r="H105" s="68"/>
      <c r="I105" s="69"/>
      <c r="J105" s="76" t="b">
        <f t="shared" si="4"/>
        <v>0</v>
      </c>
      <c r="K105" s="85"/>
      <c r="M105" s="2" t="s">
        <v>50</v>
      </c>
    </row>
    <row r="106" spans="1:13" ht="14.4">
      <c r="A106" s="152"/>
      <c r="B106" s="187"/>
      <c r="C106" s="187"/>
      <c r="D106" s="187"/>
      <c r="E106" s="188"/>
      <c r="F106" s="188"/>
      <c r="G106" s="84"/>
      <c r="H106" s="68"/>
      <c r="I106" s="69"/>
      <c r="J106" s="76" t="b">
        <f t="shared" si="4"/>
        <v>0</v>
      </c>
      <c r="K106" s="85"/>
      <c r="M106" s="2" t="s">
        <v>51</v>
      </c>
    </row>
    <row r="107" spans="1:13" ht="14.4">
      <c r="A107" s="152"/>
      <c r="B107" s="187"/>
      <c r="C107" s="187"/>
      <c r="D107" s="187"/>
      <c r="E107" s="188"/>
      <c r="F107" s="188"/>
      <c r="G107" s="84"/>
      <c r="H107" s="68"/>
      <c r="I107" s="69"/>
      <c r="J107" s="76" t="b">
        <f t="shared" si="4"/>
        <v>0</v>
      </c>
      <c r="K107" s="85"/>
      <c r="M107" s="2" t="s">
        <v>52</v>
      </c>
    </row>
    <row r="108" spans="1:13" ht="14.4">
      <c r="A108" s="152"/>
      <c r="B108" s="187"/>
      <c r="C108" s="187"/>
      <c r="D108" s="187"/>
      <c r="E108" s="188"/>
      <c r="F108" s="188"/>
      <c r="G108" s="84"/>
      <c r="H108" s="68"/>
      <c r="I108" s="69"/>
      <c r="J108" s="76" t="b">
        <f t="shared" si="4"/>
        <v>0</v>
      </c>
      <c r="K108" s="85"/>
    </row>
    <row r="109" spans="1:13" ht="14.4">
      <c r="A109" s="152"/>
      <c r="B109" s="187"/>
      <c r="C109" s="187"/>
      <c r="D109" s="187"/>
      <c r="E109" s="188"/>
      <c r="F109" s="188"/>
      <c r="G109" s="84"/>
      <c r="H109" s="68"/>
      <c r="I109" s="69"/>
      <c r="J109" s="76" t="b">
        <f t="shared" si="4"/>
        <v>0</v>
      </c>
      <c r="K109" s="85"/>
    </row>
    <row r="110" spans="1:13" ht="14.4">
      <c r="A110" s="152"/>
      <c r="B110" s="187"/>
      <c r="C110" s="187"/>
      <c r="D110" s="187"/>
      <c r="E110" s="188"/>
      <c r="F110" s="188"/>
      <c r="G110" s="84"/>
      <c r="H110" s="68"/>
      <c r="I110" s="69"/>
      <c r="J110" s="76" t="b">
        <f t="shared" si="4"/>
        <v>0</v>
      </c>
      <c r="K110" s="85"/>
    </row>
    <row r="111" spans="1:13" ht="14.4">
      <c r="A111" s="152"/>
      <c r="B111" s="187"/>
      <c r="C111" s="187"/>
      <c r="D111" s="187"/>
      <c r="E111" s="188"/>
      <c r="F111" s="188"/>
      <c r="G111" s="84"/>
      <c r="H111" s="68"/>
      <c r="I111" s="69"/>
      <c r="J111" s="76" t="b">
        <f t="shared" si="4"/>
        <v>0</v>
      </c>
      <c r="K111" s="85"/>
    </row>
    <row r="112" spans="1:13" ht="15" customHeight="1">
      <c r="A112" s="152"/>
      <c r="B112" s="187"/>
      <c r="C112" s="187"/>
      <c r="D112" s="187"/>
      <c r="E112" s="188"/>
      <c r="F112" s="188"/>
      <c r="G112" s="84"/>
      <c r="H112" s="68"/>
      <c r="I112" s="69"/>
      <c r="J112" s="76" t="b">
        <f t="shared" si="4"/>
        <v>0</v>
      </c>
      <c r="K112" s="85"/>
    </row>
    <row r="113" spans="1:14" ht="15" customHeight="1">
      <c r="A113" s="152"/>
      <c r="B113" s="187"/>
      <c r="C113" s="187"/>
      <c r="D113" s="187"/>
      <c r="E113" s="188"/>
      <c r="F113" s="188"/>
      <c r="G113" s="84"/>
      <c r="H113" s="68"/>
      <c r="I113" s="69"/>
      <c r="J113" s="76" t="b">
        <f t="shared" si="4"/>
        <v>0</v>
      </c>
      <c r="K113" s="85"/>
    </row>
    <row r="114" spans="1:14" ht="15" customHeight="1">
      <c r="A114" s="152"/>
      <c r="B114" s="187"/>
      <c r="C114" s="187"/>
      <c r="D114" s="187"/>
      <c r="E114" s="188"/>
      <c r="F114" s="188"/>
      <c r="G114" s="84"/>
      <c r="H114" s="68"/>
      <c r="I114" s="69"/>
      <c r="J114" s="76" t="b">
        <f t="shared" si="4"/>
        <v>0</v>
      </c>
      <c r="K114" s="85"/>
    </row>
    <row r="115" spans="1:14" ht="15" customHeight="1">
      <c r="A115" s="152"/>
      <c r="B115" s="187"/>
      <c r="C115" s="187"/>
      <c r="D115" s="187"/>
      <c r="E115" s="188"/>
      <c r="F115" s="188"/>
      <c r="G115" s="84"/>
      <c r="H115" s="68"/>
      <c r="I115" s="69"/>
      <c r="J115" s="76" t="b">
        <f t="shared" si="4"/>
        <v>0</v>
      </c>
      <c r="K115" s="85"/>
    </row>
    <row r="116" spans="1:14" ht="15" customHeight="1">
      <c r="A116" s="152"/>
      <c r="B116" s="187"/>
      <c r="C116" s="187"/>
      <c r="D116" s="187"/>
      <c r="E116" s="188"/>
      <c r="F116" s="188"/>
      <c r="G116" s="84"/>
      <c r="H116" s="68"/>
      <c r="I116" s="69"/>
      <c r="J116" s="76" t="b">
        <f t="shared" si="4"/>
        <v>0</v>
      </c>
      <c r="K116" s="85"/>
      <c r="L116" s="24"/>
    </row>
    <row r="117" spans="1:14" ht="15" customHeight="1">
      <c r="A117" s="152"/>
      <c r="B117" s="187"/>
      <c r="C117" s="187"/>
      <c r="D117" s="187"/>
      <c r="E117" s="188"/>
      <c r="F117" s="188"/>
      <c r="G117" s="84"/>
      <c r="H117" s="68"/>
      <c r="I117" s="69"/>
      <c r="J117" s="76" t="b">
        <f t="shared" si="4"/>
        <v>0</v>
      </c>
      <c r="K117" s="85"/>
      <c r="M117"/>
    </row>
    <row r="118" spans="1:14" ht="15" customHeight="1" thickBot="1">
      <c r="A118" s="152"/>
      <c r="B118" s="187"/>
      <c r="C118" s="187"/>
      <c r="D118" s="187"/>
      <c r="E118" s="188"/>
      <c r="F118" s="188"/>
      <c r="G118" s="84"/>
      <c r="H118" s="68"/>
      <c r="I118" s="69"/>
      <c r="J118" s="76" t="b">
        <f t="shared" si="4"/>
        <v>0</v>
      </c>
      <c r="K118" s="85"/>
      <c r="M118"/>
    </row>
    <row r="119" spans="1:14" ht="15" customHeight="1" thickBot="1">
      <c r="A119" s="135"/>
      <c r="B119" s="66"/>
      <c r="C119" s="49"/>
      <c r="D119" s="49"/>
      <c r="E119" s="49"/>
      <c r="F119" s="49"/>
      <c r="G119" s="185" t="s">
        <v>53</v>
      </c>
      <c r="H119" s="185"/>
      <c r="I119" s="185"/>
      <c r="J119" s="120">
        <f>IF((J100+J101+J102+J103+J104+J105++J106+J107+J108+J109+J110+J111+J112+J113+J114+J115+J116+J117+J118)&gt;2.5,"2,50",(J100+J101+J102+J103+J104+J105+J106+J107+J108+J109+J110+J111+J112+J113+J114+J115+J116+J117+J118))</f>
        <v>0</v>
      </c>
      <c r="K119" s="67"/>
    </row>
    <row r="120" spans="1:14" ht="19.2" customHeight="1">
      <c r="A120" s="153"/>
      <c r="B120" s="49"/>
      <c r="C120" s="49"/>
      <c r="D120" s="49"/>
      <c r="E120" s="49"/>
      <c r="F120" s="49"/>
      <c r="G120" s="121"/>
      <c r="H120" s="121"/>
      <c r="I120" s="121"/>
      <c r="J120" s="50"/>
      <c r="K120" s="86"/>
      <c r="M120" s="1"/>
    </row>
    <row r="121" spans="1:14" ht="15" customHeight="1" thickBot="1">
      <c r="A121" s="154"/>
      <c r="B121" s="186" t="s">
        <v>54</v>
      </c>
      <c r="C121" s="186"/>
      <c r="D121" s="87"/>
      <c r="E121" s="88"/>
      <c r="F121" s="49"/>
      <c r="G121" s="89"/>
      <c r="H121" s="90"/>
      <c r="I121" s="69"/>
      <c r="J121" s="183" t="s">
        <v>21</v>
      </c>
      <c r="K121" s="184" t="s">
        <v>22</v>
      </c>
      <c r="M121" s="91"/>
      <c r="N121" s="92"/>
    </row>
    <row r="122" spans="1:14" s="49" customFormat="1" ht="24" customHeight="1" thickBot="1">
      <c r="A122" s="72" t="s">
        <v>12</v>
      </c>
      <c r="B122" s="93" t="s">
        <v>55</v>
      </c>
      <c r="C122" s="93" t="s">
        <v>56</v>
      </c>
      <c r="D122" s="94"/>
      <c r="E122" s="94"/>
      <c r="F122" s="94"/>
      <c r="G122" s="94"/>
      <c r="H122" s="94"/>
      <c r="I122" s="94"/>
      <c r="J122" s="183"/>
      <c r="K122" s="184"/>
    </row>
    <row r="123" spans="1:14" s="49" customFormat="1" ht="17.399999999999999" customHeight="1">
      <c r="A123" s="155"/>
      <c r="B123" s="33" t="s">
        <v>57</v>
      </c>
      <c r="C123" s="33"/>
      <c r="D123" s="94"/>
      <c r="E123" s="94"/>
      <c r="F123" s="94"/>
      <c r="G123" s="94"/>
      <c r="H123" s="94"/>
      <c r="I123" s="94"/>
      <c r="J123" s="76" t="b">
        <f>IF(C123="B2","1,00",IF(C123="C1","2,50",IF(C123="C2","3,00",IF(C123="Llenguatge administratiu","0,50"))))</f>
        <v>0</v>
      </c>
      <c r="K123" s="85"/>
      <c r="L123" s="2"/>
      <c r="M123" s="2" t="s">
        <v>60</v>
      </c>
    </row>
    <row r="124" spans="1:14" s="49" customFormat="1" ht="18.600000000000001" customHeight="1" thickBot="1">
      <c r="A124" s="155"/>
      <c r="B124" s="33" t="s">
        <v>57</v>
      </c>
      <c r="C124" s="33"/>
      <c r="D124" s="94"/>
      <c r="E124" s="94"/>
      <c r="F124" s="94"/>
      <c r="G124" s="94"/>
      <c r="H124" s="94"/>
      <c r="I124" s="94"/>
      <c r="J124" s="76" t="b">
        <f>IF(C124="B2","1,00",IF(C124="C1","2,50",IF(C124="C2","3,00",IF(C124="Llenguatge administratiu","0,50"))))</f>
        <v>0</v>
      </c>
      <c r="K124" s="85"/>
      <c r="L124" s="2"/>
      <c r="M124" s="2" t="s">
        <v>61</v>
      </c>
    </row>
    <row r="125" spans="1:14" s="49" customFormat="1" ht="17.25" customHeight="1" thickBot="1">
      <c r="A125" s="135"/>
      <c r="B125" s="101"/>
      <c r="C125" s="101"/>
      <c r="D125" s="94"/>
      <c r="E125" s="94"/>
      <c r="F125" s="94"/>
      <c r="G125" s="180" t="s">
        <v>63</v>
      </c>
      <c r="H125" s="180"/>
      <c r="I125" s="180"/>
      <c r="J125" s="120">
        <f>IF((J123+J124)&gt;3.5,3.5,J123+J124)</f>
        <v>0</v>
      </c>
      <c r="K125" s="95"/>
      <c r="M125" s="49" t="s">
        <v>62</v>
      </c>
    </row>
    <row r="126" spans="1:14" ht="31.2" customHeight="1" thickBot="1">
      <c r="A126" s="66"/>
      <c r="B126" s="181" t="s">
        <v>76</v>
      </c>
      <c r="C126" s="182"/>
      <c r="D126" s="87"/>
      <c r="E126" s="88"/>
      <c r="F126" s="49"/>
      <c r="G126" s="89"/>
      <c r="H126" s="90"/>
      <c r="I126" s="69"/>
      <c r="J126" s="183" t="s">
        <v>21</v>
      </c>
      <c r="K126" s="184" t="s">
        <v>22</v>
      </c>
      <c r="M126" s="91" t="s">
        <v>73</v>
      </c>
      <c r="N126" s="92"/>
    </row>
    <row r="127" spans="1:14" s="49" customFormat="1" ht="24" customHeight="1" thickBot="1">
      <c r="A127" s="72" t="s">
        <v>12</v>
      </c>
      <c r="B127" s="93" t="s">
        <v>55</v>
      </c>
      <c r="C127" s="93" t="s">
        <v>56</v>
      </c>
      <c r="D127" s="94"/>
      <c r="E127" s="94"/>
      <c r="F127" s="94"/>
      <c r="G127" s="94"/>
      <c r="H127" s="94"/>
      <c r="I127" s="94"/>
      <c r="J127" s="183"/>
      <c r="K127" s="184"/>
    </row>
    <row r="128" spans="1:14" s="49" customFormat="1" ht="21.75" customHeight="1">
      <c r="A128" s="155"/>
      <c r="B128" s="33"/>
      <c r="C128" s="33"/>
      <c r="D128" s="94"/>
      <c r="E128" s="94"/>
      <c r="F128" s="94"/>
      <c r="G128" s="94"/>
      <c r="H128" s="94"/>
      <c r="I128" s="94"/>
      <c r="J128" s="76" t="b">
        <f>IF(C128="A2","0,15",IF(C128="B1","0,25",IF(C128="B2","0,40",IF(C128="C1","0,75",IF(C128="C2","1,00")))))</f>
        <v>0</v>
      </c>
      <c r="K128" s="85"/>
      <c r="L128" s="2"/>
      <c r="M128" s="49" t="s">
        <v>58</v>
      </c>
    </row>
    <row r="129" spans="1:1024" s="49" customFormat="1" ht="21.75" customHeight="1">
      <c r="A129" s="155"/>
      <c r="B129" s="33"/>
      <c r="C129" s="33"/>
      <c r="D129" s="94"/>
      <c r="E129" s="94"/>
      <c r="F129" s="94"/>
      <c r="G129" s="94"/>
      <c r="H129" s="94"/>
      <c r="I129" s="94"/>
      <c r="J129" s="76" t="b">
        <f t="shared" ref="J129:J132" si="5">IF(C129="A2","0,15",IF(C129="B1","0,25",IF(C129="B2","0,40",IF(C129="C1","0,75",IF(C129="C2","1,00")))))</f>
        <v>0</v>
      </c>
      <c r="K129" s="85"/>
      <c r="L129" s="2"/>
      <c r="M129" s="49" t="s">
        <v>59</v>
      </c>
    </row>
    <row r="130" spans="1:1024" s="49" customFormat="1" ht="17.25" customHeight="1">
      <c r="A130" s="138"/>
      <c r="B130" s="33"/>
      <c r="C130" s="33"/>
      <c r="D130" s="94"/>
      <c r="E130" s="94"/>
      <c r="F130" s="94"/>
      <c r="G130" s="94"/>
      <c r="H130" s="94"/>
      <c r="I130" s="94"/>
      <c r="J130" s="76" t="b">
        <f t="shared" si="5"/>
        <v>0</v>
      </c>
      <c r="K130" s="85"/>
      <c r="L130" s="91"/>
      <c r="M130" s="49" t="s">
        <v>60</v>
      </c>
    </row>
    <row r="131" spans="1:1024" s="49" customFormat="1" ht="17.25" customHeight="1">
      <c r="A131" s="138"/>
      <c r="B131" s="33"/>
      <c r="C131" s="33"/>
      <c r="D131" s="94"/>
      <c r="E131" s="94"/>
      <c r="F131" s="94"/>
      <c r="G131" s="94"/>
      <c r="H131" s="94"/>
      <c r="I131" s="94"/>
      <c r="J131" s="76" t="b">
        <f t="shared" si="5"/>
        <v>0</v>
      </c>
      <c r="K131" s="85"/>
      <c r="L131" s="91"/>
      <c r="M131" s="49" t="s">
        <v>61</v>
      </c>
    </row>
    <row r="132" spans="1:1024" s="49" customFormat="1" ht="17.25" customHeight="1" thickBot="1">
      <c r="A132" s="138"/>
      <c r="B132" s="33"/>
      <c r="C132" s="33"/>
      <c r="D132" s="94"/>
      <c r="E132" s="94"/>
      <c r="F132" s="94"/>
      <c r="G132" s="94"/>
      <c r="H132" s="94"/>
      <c r="I132" s="94"/>
      <c r="J132" s="76" t="b">
        <f t="shared" si="5"/>
        <v>0</v>
      </c>
      <c r="K132" s="85"/>
      <c r="M132" s="49" t="s">
        <v>62</v>
      </c>
    </row>
    <row r="133" spans="1:1024" s="49" customFormat="1" ht="17.25" customHeight="1" thickBot="1">
      <c r="A133" s="156"/>
      <c r="B133" s="96"/>
      <c r="C133" s="96"/>
      <c r="D133" s="97"/>
      <c r="E133" s="97"/>
      <c r="F133" s="97"/>
      <c r="G133" s="180" t="s">
        <v>64</v>
      </c>
      <c r="H133" s="180"/>
      <c r="I133" s="180"/>
      <c r="J133" s="120">
        <f>IF((J128+J129+J130+J131+J132)&gt;2,2,J128+J129+J130+J131+J132)</f>
        <v>0</v>
      </c>
      <c r="K133" s="95"/>
    </row>
    <row r="134" spans="1:1024" ht="14.4" thickBot="1">
      <c r="A134" s="157"/>
      <c r="B134" s="98"/>
      <c r="C134" s="98"/>
      <c r="D134" s="98"/>
      <c r="E134" s="98"/>
      <c r="F134" s="98"/>
      <c r="G134" s="99"/>
      <c r="H134" s="99"/>
      <c r="I134" s="99"/>
      <c r="J134" s="100"/>
      <c r="K134" s="158"/>
      <c r="M134" s="91"/>
    </row>
    <row r="135" spans="1:1024" ht="17.25" customHeight="1">
      <c r="A135" s="160"/>
      <c r="B135" s="167"/>
      <c r="C135" s="176" t="s">
        <v>74</v>
      </c>
      <c r="D135" s="176"/>
      <c r="E135" s="176"/>
      <c r="F135" s="176"/>
      <c r="G135" s="176"/>
      <c r="H135" s="176"/>
      <c r="I135" s="176"/>
      <c r="J135" s="168">
        <f>IF((J97+J119+J125+J133)&gt;12,"12,00",(J97+J119+J125+J133))</f>
        <v>0</v>
      </c>
      <c r="K135" s="170"/>
    </row>
    <row r="136" spans="1:1024" ht="17.25" customHeight="1">
      <c r="A136" s="101"/>
      <c r="B136" s="49"/>
      <c r="C136" s="169"/>
      <c r="D136" s="169"/>
      <c r="E136" s="169"/>
      <c r="F136" s="169"/>
      <c r="G136" s="169"/>
      <c r="H136" s="169"/>
      <c r="I136" s="169"/>
      <c r="J136" s="171"/>
      <c r="K136" s="172"/>
    </row>
    <row r="137" spans="1:1024" ht="17.25" customHeight="1">
      <c r="A137" s="101"/>
      <c r="B137" s="49"/>
      <c r="C137" s="169"/>
      <c r="D137" s="169"/>
      <c r="E137" s="169"/>
      <c r="F137" s="169"/>
      <c r="G137" s="169"/>
      <c r="H137" s="169"/>
      <c r="I137" s="169"/>
      <c r="J137" s="171"/>
      <c r="K137" s="172"/>
    </row>
    <row r="138" spans="1:1024" ht="17.25" customHeight="1">
      <c r="A138" s="101"/>
      <c r="B138" s="49"/>
      <c r="C138" s="169"/>
      <c r="D138" s="169"/>
      <c r="E138" s="169"/>
      <c r="F138" s="169"/>
      <c r="G138" s="169"/>
      <c r="H138" s="169"/>
      <c r="I138" s="169"/>
      <c r="J138" s="171"/>
      <c r="K138" s="172"/>
    </row>
    <row r="139" spans="1:1024" s="49" customFormat="1" ht="17.25" customHeight="1">
      <c r="A139" s="101"/>
      <c r="B139" s="101"/>
      <c r="C139" s="101"/>
      <c r="D139" s="94"/>
      <c r="E139" s="94"/>
      <c r="F139" s="94"/>
      <c r="G139" s="121"/>
      <c r="H139" s="121"/>
      <c r="I139" s="121"/>
      <c r="J139" s="50"/>
      <c r="K139" s="173"/>
    </row>
    <row r="140" spans="1:1024" s="128" customFormat="1" ht="19.8" customHeight="1">
      <c r="A140" s="174"/>
      <c r="B140" s="175"/>
      <c r="C140" s="175"/>
      <c r="D140" s="175"/>
      <c r="E140" s="175"/>
      <c r="F140" s="177" t="s">
        <v>65</v>
      </c>
      <c r="G140" s="177"/>
      <c r="H140" s="177"/>
      <c r="I140" s="177"/>
      <c r="J140" s="178">
        <f>IF((J87+J135)&gt;26,"26,00",(J135+J87))</f>
        <v>0</v>
      </c>
      <c r="K140" s="178"/>
      <c r="L140" s="126"/>
      <c r="M140" s="126"/>
      <c r="N140" s="126"/>
      <c r="O140" s="126"/>
      <c r="P140" s="126"/>
      <c r="Q140" s="126"/>
      <c r="R140" s="126"/>
      <c r="S140" s="126"/>
      <c r="T140" s="126"/>
      <c r="U140" s="126"/>
      <c r="V140" s="126"/>
      <c r="W140" s="127"/>
      <c r="X140" s="127"/>
      <c r="Y140" s="127"/>
      <c r="Z140" s="127"/>
      <c r="AA140" s="127"/>
      <c r="AB140" s="127"/>
      <c r="AC140" s="127"/>
      <c r="AD140" s="127"/>
      <c r="AE140" s="127"/>
      <c r="AF140" s="127"/>
      <c r="AG140" s="127"/>
      <c r="AH140" s="127"/>
      <c r="AI140" s="127"/>
      <c r="AJ140" s="127"/>
      <c r="AK140" s="127"/>
      <c r="AL140" s="127"/>
      <c r="AM140" s="127"/>
      <c r="AN140" s="127"/>
      <c r="AO140" s="127"/>
      <c r="AP140" s="127"/>
      <c r="AQ140" s="127"/>
      <c r="AR140" s="127"/>
      <c r="AS140" s="127"/>
      <c r="AT140" s="127"/>
      <c r="AU140" s="127"/>
      <c r="AV140" s="127"/>
      <c r="AW140" s="127"/>
      <c r="AX140" s="127"/>
      <c r="AY140" s="127"/>
      <c r="AZ140" s="127"/>
      <c r="BA140" s="127"/>
      <c r="BB140" s="127"/>
      <c r="BC140" s="127"/>
      <c r="BD140" s="127"/>
      <c r="BE140" s="127"/>
      <c r="BF140" s="127"/>
      <c r="BG140" s="127"/>
      <c r="BH140" s="127"/>
      <c r="BI140" s="127"/>
      <c r="BJ140" s="127"/>
      <c r="BK140" s="127"/>
      <c r="BL140" s="127"/>
      <c r="BM140" s="127"/>
      <c r="BN140" s="127"/>
      <c r="BO140" s="127"/>
      <c r="BP140" s="127"/>
      <c r="BQ140" s="127"/>
      <c r="BR140" s="127"/>
      <c r="BS140" s="127"/>
      <c r="BT140" s="127"/>
      <c r="BU140" s="127"/>
      <c r="BV140" s="127"/>
      <c r="BW140" s="127"/>
      <c r="BX140" s="127"/>
      <c r="BY140" s="127"/>
      <c r="BZ140" s="127"/>
      <c r="CA140" s="127"/>
      <c r="CB140" s="127"/>
      <c r="CC140" s="127"/>
      <c r="CD140" s="127"/>
      <c r="CE140" s="127"/>
      <c r="CF140" s="127"/>
      <c r="CG140" s="127"/>
      <c r="CH140" s="127"/>
      <c r="CI140" s="127"/>
      <c r="CJ140" s="127"/>
      <c r="CK140" s="127"/>
      <c r="CL140" s="127"/>
      <c r="CM140" s="127"/>
      <c r="CN140" s="127"/>
      <c r="CO140" s="127"/>
      <c r="CP140" s="127"/>
      <c r="CQ140" s="127"/>
      <c r="CR140" s="127"/>
      <c r="CS140" s="127"/>
      <c r="CT140" s="127"/>
      <c r="CU140" s="127"/>
      <c r="CV140" s="127"/>
      <c r="CW140" s="127"/>
      <c r="CX140" s="127"/>
      <c r="CY140" s="127"/>
      <c r="CZ140" s="127"/>
      <c r="DA140" s="127"/>
      <c r="DB140" s="127"/>
      <c r="DC140" s="127"/>
      <c r="DD140" s="127"/>
      <c r="DE140" s="127"/>
      <c r="DF140" s="127"/>
      <c r="DG140" s="127"/>
      <c r="DH140" s="127"/>
      <c r="DI140" s="127"/>
      <c r="DJ140" s="127"/>
      <c r="DK140" s="127"/>
      <c r="DL140" s="127"/>
      <c r="DM140" s="127"/>
      <c r="DN140" s="127"/>
      <c r="DO140" s="127"/>
      <c r="DP140" s="127"/>
      <c r="DQ140" s="127"/>
      <c r="DR140" s="127"/>
      <c r="DS140" s="127"/>
      <c r="DT140" s="127"/>
      <c r="DU140" s="127"/>
      <c r="DV140" s="127"/>
      <c r="DW140" s="127"/>
      <c r="DX140" s="127"/>
      <c r="DY140" s="127"/>
      <c r="DZ140" s="127"/>
      <c r="EA140" s="127"/>
      <c r="EB140" s="127"/>
      <c r="EC140" s="127"/>
      <c r="ED140" s="127"/>
      <c r="EE140" s="127"/>
      <c r="EF140" s="127"/>
      <c r="EG140" s="127"/>
      <c r="EH140" s="127"/>
      <c r="EI140" s="127"/>
      <c r="EJ140" s="127"/>
      <c r="EK140" s="127"/>
      <c r="EL140" s="127"/>
      <c r="EM140" s="127"/>
      <c r="EN140" s="127"/>
      <c r="EO140" s="127"/>
      <c r="EP140" s="127"/>
      <c r="EQ140" s="127"/>
      <c r="ER140" s="127"/>
      <c r="ES140" s="127"/>
      <c r="ET140" s="127"/>
      <c r="EU140" s="127"/>
      <c r="EV140" s="127"/>
      <c r="EW140" s="127"/>
      <c r="EX140" s="127"/>
      <c r="EY140" s="127"/>
      <c r="EZ140" s="127"/>
      <c r="FA140" s="127"/>
      <c r="FB140" s="127"/>
      <c r="FC140" s="127"/>
      <c r="FD140" s="127"/>
      <c r="FE140" s="127"/>
      <c r="FF140" s="127"/>
      <c r="FG140" s="127"/>
      <c r="FH140" s="127"/>
      <c r="FI140" s="127"/>
      <c r="FJ140" s="127"/>
      <c r="FK140" s="127"/>
      <c r="FL140" s="127"/>
      <c r="FM140" s="127"/>
      <c r="FN140" s="127"/>
      <c r="FO140" s="127"/>
      <c r="FP140" s="127"/>
      <c r="FQ140" s="127"/>
      <c r="FR140" s="127"/>
      <c r="FS140" s="127"/>
      <c r="FT140" s="127"/>
      <c r="FU140" s="127"/>
      <c r="FV140" s="127"/>
      <c r="FW140" s="127"/>
      <c r="FX140" s="127"/>
      <c r="FY140" s="127"/>
      <c r="FZ140" s="127"/>
      <c r="GA140" s="127"/>
      <c r="GB140" s="127"/>
      <c r="GC140" s="127"/>
      <c r="GD140" s="127"/>
      <c r="GE140" s="127"/>
      <c r="GF140" s="127"/>
      <c r="GG140" s="127"/>
      <c r="GH140" s="127"/>
      <c r="GI140" s="127"/>
      <c r="GJ140" s="127"/>
      <c r="GK140" s="127"/>
      <c r="GL140" s="127"/>
      <c r="GM140" s="127"/>
      <c r="GN140" s="127"/>
      <c r="GO140" s="127"/>
      <c r="GP140" s="127"/>
      <c r="GQ140" s="127"/>
      <c r="GR140" s="127"/>
      <c r="GS140" s="127"/>
      <c r="GT140" s="127"/>
      <c r="GU140" s="127"/>
      <c r="GV140" s="127"/>
      <c r="GW140" s="127"/>
      <c r="GX140" s="127"/>
      <c r="GY140" s="127"/>
      <c r="GZ140" s="127"/>
      <c r="HA140" s="127"/>
      <c r="HB140" s="127"/>
      <c r="HC140" s="127"/>
      <c r="HD140" s="127"/>
      <c r="HE140" s="127"/>
      <c r="HF140" s="127"/>
      <c r="HG140" s="127"/>
      <c r="HH140" s="127"/>
      <c r="HI140" s="127"/>
      <c r="HJ140" s="127"/>
      <c r="HK140" s="127"/>
      <c r="HL140" s="127"/>
      <c r="HM140" s="127"/>
      <c r="HN140" s="127"/>
      <c r="HO140" s="127"/>
      <c r="HP140" s="127"/>
      <c r="HQ140" s="127"/>
      <c r="HR140" s="127"/>
      <c r="HS140" s="127"/>
      <c r="HT140" s="127"/>
      <c r="HU140" s="127"/>
      <c r="HV140" s="127"/>
      <c r="HW140" s="127"/>
      <c r="HX140" s="127"/>
      <c r="HY140" s="127"/>
      <c r="HZ140" s="127"/>
      <c r="IA140" s="127"/>
      <c r="IB140" s="127"/>
      <c r="IC140" s="127"/>
      <c r="ID140" s="127"/>
      <c r="IE140" s="127"/>
      <c r="IF140" s="127"/>
      <c r="IG140" s="127"/>
      <c r="IH140" s="127"/>
      <c r="II140" s="127"/>
      <c r="IJ140" s="127"/>
      <c r="IK140" s="127"/>
      <c r="IL140" s="127"/>
      <c r="IM140" s="127"/>
      <c r="IN140" s="127"/>
      <c r="IO140" s="127"/>
      <c r="IP140" s="127"/>
      <c r="IQ140" s="127"/>
      <c r="IR140" s="127"/>
      <c r="IS140" s="127"/>
      <c r="IT140" s="127"/>
      <c r="IU140" s="127"/>
      <c r="IV140" s="127"/>
      <c r="IW140" s="127"/>
      <c r="IX140" s="127"/>
      <c r="IY140" s="127"/>
      <c r="IZ140" s="127"/>
      <c r="JA140" s="127"/>
      <c r="JB140" s="127"/>
      <c r="JC140" s="127"/>
      <c r="JD140" s="127"/>
      <c r="JE140" s="127"/>
      <c r="JF140" s="127"/>
      <c r="JG140" s="127"/>
      <c r="JH140" s="127"/>
      <c r="JI140" s="127"/>
      <c r="JJ140" s="127"/>
      <c r="JK140" s="127"/>
      <c r="JL140" s="127"/>
      <c r="JM140" s="127"/>
      <c r="JN140" s="127"/>
      <c r="JO140" s="127"/>
      <c r="JP140" s="127"/>
      <c r="JQ140" s="127"/>
      <c r="JR140" s="127"/>
      <c r="JS140" s="127"/>
      <c r="JT140" s="127"/>
      <c r="JU140" s="127"/>
      <c r="JV140" s="127"/>
      <c r="JW140" s="127"/>
      <c r="JX140" s="127"/>
      <c r="JY140" s="127"/>
      <c r="JZ140" s="127"/>
      <c r="KA140" s="127"/>
      <c r="KB140" s="127"/>
      <c r="KC140" s="127"/>
      <c r="KD140" s="127"/>
      <c r="KE140" s="127"/>
      <c r="KF140" s="127"/>
      <c r="KG140" s="127"/>
      <c r="KH140" s="127"/>
      <c r="KI140" s="127"/>
      <c r="KJ140" s="127"/>
      <c r="KK140" s="127"/>
      <c r="KL140" s="127"/>
      <c r="KM140" s="127"/>
      <c r="KN140" s="127"/>
      <c r="KO140" s="127"/>
      <c r="KP140" s="127"/>
      <c r="KQ140" s="127"/>
      <c r="KR140" s="127"/>
      <c r="KS140" s="127"/>
      <c r="KT140" s="127"/>
      <c r="KU140" s="127"/>
      <c r="KV140" s="127"/>
      <c r="KW140" s="127"/>
      <c r="KX140" s="127"/>
      <c r="KY140" s="127"/>
      <c r="KZ140" s="127"/>
      <c r="LA140" s="127"/>
      <c r="LB140" s="127"/>
      <c r="LC140" s="127"/>
      <c r="LD140" s="127"/>
      <c r="LE140" s="127"/>
      <c r="LF140" s="127"/>
      <c r="LG140" s="127"/>
      <c r="LH140" s="127"/>
      <c r="LI140" s="127"/>
      <c r="LJ140" s="127"/>
      <c r="LK140" s="127"/>
      <c r="LL140" s="127"/>
      <c r="LM140" s="127"/>
      <c r="LN140" s="127"/>
      <c r="LO140" s="127"/>
      <c r="LP140" s="127"/>
      <c r="LQ140" s="127"/>
      <c r="LR140" s="127"/>
      <c r="LS140" s="127"/>
      <c r="LT140" s="127"/>
      <c r="LU140" s="127"/>
      <c r="LV140" s="127"/>
      <c r="LW140" s="127"/>
      <c r="LX140" s="127"/>
      <c r="LY140" s="127"/>
      <c r="LZ140" s="127"/>
      <c r="MA140" s="127"/>
      <c r="MB140" s="127"/>
      <c r="MC140" s="127"/>
      <c r="MD140" s="127"/>
      <c r="ME140" s="127"/>
      <c r="MF140" s="127"/>
      <c r="MG140" s="127"/>
      <c r="MH140" s="127"/>
      <c r="MI140" s="127"/>
      <c r="MJ140" s="127"/>
      <c r="MK140" s="127"/>
      <c r="ML140" s="127"/>
      <c r="MM140" s="127"/>
      <c r="MN140" s="127"/>
      <c r="MO140" s="127"/>
      <c r="MP140" s="127"/>
      <c r="MQ140" s="127"/>
      <c r="MR140" s="127"/>
      <c r="MS140" s="127"/>
      <c r="MT140" s="127"/>
      <c r="MU140" s="127"/>
      <c r="MV140" s="127"/>
      <c r="MW140" s="127"/>
      <c r="MX140" s="127"/>
      <c r="MY140" s="127"/>
      <c r="MZ140" s="127"/>
      <c r="NA140" s="127"/>
      <c r="NB140" s="127"/>
      <c r="NC140" s="127"/>
      <c r="ND140" s="127"/>
      <c r="NE140" s="127"/>
      <c r="NF140" s="127"/>
      <c r="NG140" s="127"/>
      <c r="NH140" s="127"/>
      <c r="NI140" s="127"/>
      <c r="NJ140" s="127"/>
      <c r="NK140" s="127"/>
      <c r="NL140" s="127"/>
      <c r="NM140" s="127"/>
      <c r="NN140" s="127"/>
      <c r="NO140" s="127"/>
      <c r="NP140" s="127"/>
      <c r="NQ140" s="127"/>
      <c r="NR140" s="127"/>
      <c r="NS140" s="127"/>
      <c r="NT140" s="127"/>
      <c r="NU140" s="127"/>
      <c r="NV140" s="127"/>
      <c r="NW140" s="127"/>
      <c r="NX140" s="127"/>
      <c r="NY140" s="127"/>
      <c r="NZ140" s="127"/>
      <c r="OA140" s="127"/>
      <c r="OB140" s="127"/>
      <c r="OC140" s="127"/>
      <c r="OD140" s="127"/>
      <c r="OE140" s="127"/>
      <c r="OF140" s="127"/>
      <c r="OG140" s="127"/>
      <c r="OH140" s="127"/>
      <c r="OI140" s="127"/>
      <c r="OJ140" s="127"/>
      <c r="OK140" s="127"/>
      <c r="OL140" s="127"/>
      <c r="OM140" s="127"/>
      <c r="ON140" s="127"/>
      <c r="OO140" s="127"/>
      <c r="OP140" s="127"/>
      <c r="OQ140" s="127"/>
      <c r="OR140" s="127"/>
      <c r="OS140" s="127"/>
      <c r="OT140" s="127"/>
      <c r="OU140" s="127"/>
      <c r="OV140" s="127"/>
      <c r="OW140" s="127"/>
      <c r="OX140" s="127"/>
      <c r="OY140" s="127"/>
      <c r="OZ140" s="127"/>
      <c r="PA140" s="127"/>
      <c r="PB140" s="127"/>
      <c r="PC140" s="127"/>
      <c r="PD140" s="127"/>
      <c r="PE140" s="127"/>
      <c r="PF140" s="127"/>
      <c r="PG140" s="127"/>
      <c r="PH140" s="127"/>
      <c r="PI140" s="127"/>
      <c r="PJ140" s="127"/>
      <c r="PK140" s="127"/>
      <c r="PL140" s="127"/>
      <c r="PM140" s="127"/>
      <c r="PN140" s="127"/>
      <c r="PO140" s="127"/>
      <c r="PP140" s="127"/>
      <c r="PQ140" s="127"/>
      <c r="PR140" s="127"/>
      <c r="PS140" s="127"/>
      <c r="PT140" s="127"/>
      <c r="PU140" s="127"/>
      <c r="PV140" s="127"/>
      <c r="PW140" s="127"/>
      <c r="PX140" s="127"/>
      <c r="PY140" s="127"/>
      <c r="PZ140" s="127"/>
      <c r="QA140" s="127"/>
      <c r="QB140" s="127"/>
      <c r="QC140" s="127"/>
      <c r="QD140" s="127"/>
      <c r="QE140" s="127"/>
      <c r="QF140" s="127"/>
      <c r="QG140" s="127"/>
      <c r="QH140" s="127"/>
      <c r="QI140" s="127"/>
      <c r="QJ140" s="127"/>
      <c r="QK140" s="127"/>
      <c r="QL140" s="127"/>
      <c r="QM140" s="127"/>
      <c r="QN140" s="127"/>
      <c r="QO140" s="127"/>
      <c r="QP140" s="127"/>
      <c r="QQ140" s="127"/>
      <c r="QR140" s="127"/>
      <c r="QS140" s="127"/>
      <c r="QT140" s="127"/>
      <c r="QU140" s="127"/>
      <c r="QV140" s="127"/>
      <c r="QW140" s="127"/>
      <c r="QX140" s="127"/>
      <c r="QY140" s="127"/>
      <c r="QZ140" s="127"/>
      <c r="RA140" s="127"/>
      <c r="RB140" s="127"/>
      <c r="RC140" s="127"/>
      <c r="RD140" s="127"/>
      <c r="RE140" s="127"/>
      <c r="RF140" s="127"/>
      <c r="RG140" s="127"/>
      <c r="RH140" s="127"/>
      <c r="RI140" s="127"/>
      <c r="RJ140" s="127"/>
      <c r="RK140" s="127"/>
      <c r="RL140" s="127"/>
      <c r="RM140" s="127"/>
      <c r="RN140" s="127"/>
      <c r="RO140" s="127"/>
      <c r="RP140" s="127"/>
      <c r="RQ140" s="127"/>
      <c r="RR140" s="127"/>
      <c r="RS140" s="127"/>
      <c r="RT140" s="127"/>
      <c r="RU140" s="127"/>
      <c r="RV140" s="127"/>
      <c r="RW140" s="127"/>
      <c r="RX140" s="127"/>
      <c r="RY140" s="127"/>
      <c r="RZ140" s="127"/>
      <c r="SA140" s="127"/>
      <c r="SB140" s="127"/>
      <c r="SC140" s="127"/>
      <c r="SD140" s="127"/>
      <c r="SE140" s="127"/>
      <c r="SF140" s="127"/>
      <c r="SG140" s="127"/>
      <c r="SH140" s="127"/>
      <c r="SI140" s="127"/>
      <c r="SJ140" s="127"/>
      <c r="SK140" s="127"/>
      <c r="SL140" s="127"/>
      <c r="SM140" s="127"/>
      <c r="SN140" s="127"/>
      <c r="SO140" s="127"/>
      <c r="SP140" s="127"/>
      <c r="SQ140" s="127"/>
      <c r="SR140" s="127"/>
      <c r="SS140" s="127"/>
      <c r="ST140" s="127"/>
      <c r="SU140" s="127"/>
      <c r="SV140" s="127"/>
      <c r="SW140" s="127"/>
      <c r="SX140" s="127"/>
      <c r="SY140" s="127"/>
      <c r="SZ140" s="127"/>
      <c r="TA140" s="127"/>
      <c r="TB140" s="127"/>
      <c r="TC140" s="127"/>
      <c r="TD140" s="127"/>
      <c r="TE140" s="127"/>
      <c r="TF140" s="127"/>
      <c r="TG140" s="127"/>
      <c r="TH140" s="127"/>
      <c r="TI140" s="127"/>
      <c r="TJ140" s="127"/>
      <c r="TK140" s="127"/>
      <c r="TL140" s="127"/>
      <c r="TM140" s="127"/>
      <c r="TN140" s="127"/>
      <c r="TO140" s="127"/>
      <c r="TP140" s="127"/>
      <c r="TQ140" s="127"/>
      <c r="TR140" s="127"/>
      <c r="TS140" s="127"/>
      <c r="TT140" s="127"/>
      <c r="TU140" s="127"/>
      <c r="TV140" s="127"/>
      <c r="TW140" s="127"/>
      <c r="TX140" s="127"/>
      <c r="TY140" s="127"/>
      <c r="TZ140" s="127"/>
      <c r="UA140" s="127"/>
      <c r="UB140" s="127"/>
      <c r="UC140" s="127"/>
      <c r="UD140" s="127"/>
      <c r="UE140" s="127"/>
      <c r="UF140" s="127"/>
      <c r="UG140" s="127"/>
      <c r="UH140" s="127"/>
      <c r="UI140" s="127"/>
      <c r="UJ140" s="127"/>
      <c r="UK140" s="127"/>
      <c r="UL140" s="127"/>
      <c r="UM140" s="127"/>
      <c r="UN140" s="127"/>
      <c r="UO140" s="127"/>
      <c r="UP140" s="127"/>
      <c r="UQ140" s="127"/>
      <c r="UR140" s="127"/>
      <c r="US140" s="127"/>
      <c r="UT140" s="127"/>
      <c r="UU140" s="127"/>
      <c r="UV140" s="127"/>
      <c r="UW140" s="127"/>
      <c r="UX140" s="127"/>
      <c r="UY140" s="127"/>
      <c r="UZ140" s="127"/>
      <c r="VA140" s="127"/>
      <c r="VB140" s="127"/>
      <c r="VC140" s="127"/>
      <c r="VD140" s="127"/>
      <c r="VE140" s="127"/>
      <c r="VF140" s="127"/>
      <c r="VG140" s="127"/>
      <c r="VH140" s="127"/>
      <c r="VI140" s="127"/>
      <c r="VJ140" s="127"/>
      <c r="VK140" s="127"/>
      <c r="VL140" s="127"/>
      <c r="VM140" s="127"/>
      <c r="VN140" s="127"/>
      <c r="VO140" s="127"/>
      <c r="VP140" s="127"/>
      <c r="VQ140" s="127"/>
      <c r="VR140" s="127"/>
      <c r="VS140" s="127"/>
      <c r="VT140" s="127"/>
      <c r="VU140" s="127"/>
      <c r="VV140" s="127"/>
      <c r="VW140" s="127"/>
      <c r="VX140" s="127"/>
      <c r="VY140" s="127"/>
      <c r="VZ140" s="127"/>
      <c r="WA140" s="127"/>
      <c r="WB140" s="127"/>
      <c r="WC140" s="127"/>
      <c r="WD140" s="127"/>
      <c r="WE140" s="127"/>
      <c r="WF140" s="127"/>
      <c r="WG140" s="127"/>
      <c r="WH140" s="127"/>
      <c r="WI140" s="127"/>
      <c r="WJ140" s="127"/>
      <c r="WK140" s="127"/>
      <c r="WL140" s="127"/>
      <c r="WM140" s="127"/>
      <c r="WN140" s="127"/>
      <c r="WO140" s="127"/>
      <c r="WP140" s="127"/>
      <c r="WQ140" s="127"/>
      <c r="WR140" s="127"/>
      <c r="WS140" s="127"/>
      <c r="WT140" s="127"/>
      <c r="WU140" s="127"/>
      <c r="WV140" s="127"/>
      <c r="WW140" s="127"/>
      <c r="WX140" s="127"/>
      <c r="WY140" s="127"/>
      <c r="WZ140" s="127"/>
      <c r="XA140" s="127"/>
      <c r="XB140" s="127"/>
      <c r="XC140" s="127"/>
      <c r="XD140" s="127"/>
      <c r="XE140" s="127"/>
      <c r="XF140" s="127"/>
      <c r="XG140" s="127"/>
      <c r="XH140" s="127"/>
      <c r="XI140" s="127"/>
      <c r="XJ140" s="127"/>
      <c r="XK140" s="127"/>
      <c r="XL140" s="127"/>
      <c r="XM140" s="127"/>
      <c r="XN140" s="127"/>
      <c r="XO140" s="127"/>
      <c r="XP140" s="127"/>
      <c r="XQ140" s="127"/>
      <c r="XR140" s="127"/>
      <c r="XS140" s="127"/>
      <c r="XT140" s="127"/>
      <c r="XU140" s="127"/>
      <c r="XV140" s="127"/>
      <c r="XW140" s="127"/>
      <c r="XX140" s="127"/>
      <c r="XY140" s="127"/>
      <c r="XZ140" s="127"/>
      <c r="YA140" s="127"/>
      <c r="YB140" s="127"/>
      <c r="YC140" s="127"/>
      <c r="YD140" s="127"/>
      <c r="YE140" s="127"/>
      <c r="YF140" s="127"/>
      <c r="YG140" s="127"/>
      <c r="YH140" s="127"/>
      <c r="YI140" s="127"/>
      <c r="YJ140" s="127"/>
      <c r="YK140" s="127"/>
      <c r="YL140" s="127"/>
      <c r="YM140" s="127"/>
      <c r="YN140" s="127"/>
      <c r="YO140" s="127"/>
      <c r="YP140" s="127"/>
      <c r="YQ140" s="127"/>
      <c r="YR140" s="127"/>
      <c r="YS140" s="127"/>
      <c r="YT140" s="127"/>
      <c r="YU140" s="127"/>
      <c r="YV140" s="127"/>
      <c r="YW140" s="127"/>
      <c r="YX140" s="127"/>
      <c r="YY140" s="127"/>
      <c r="YZ140" s="127"/>
      <c r="ZA140" s="127"/>
      <c r="ZB140" s="127"/>
      <c r="ZC140" s="127"/>
      <c r="ZD140" s="127"/>
      <c r="ZE140" s="127"/>
      <c r="ZF140" s="127"/>
      <c r="ZG140" s="127"/>
      <c r="ZH140" s="127"/>
      <c r="ZI140" s="127"/>
      <c r="ZJ140" s="127"/>
      <c r="ZK140" s="127"/>
      <c r="ZL140" s="127"/>
      <c r="ZM140" s="127"/>
      <c r="ZN140" s="127"/>
      <c r="ZO140" s="127"/>
      <c r="ZP140" s="127"/>
      <c r="ZQ140" s="127"/>
      <c r="ZR140" s="127"/>
      <c r="ZS140" s="127"/>
      <c r="ZT140" s="127"/>
      <c r="ZU140" s="127"/>
      <c r="ZV140" s="127"/>
      <c r="ZW140" s="127"/>
      <c r="ZX140" s="127"/>
      <c r="ZY140" s="127"/>
      <c r="ZZ140" s="127"/>
      <c r="AAA140" s="127"/>
      <c r="AAB140" s="127"/>
      <c r="AAC140" s="127"/>
      <c r="AAD140" s="127"/>
      <c r="AAE140" s="127"/>
      <c r="AAF140" s="127"/>
      <c r="AAG140" s="127"/>
      <c r="AAH140" s="127"/>
      <c r="AAI140" s="127"/>
      <c r="AAJ140" s="127"/>
      <c r="AAK140" s="127"/>
      <c r="AAL140" s="127"/>
      <c r="AAM140" s="127"/>
      <c r="AAN140" s="127"/>
      <c r="AAO140" s="127"/>
      <c r="AAP140" s="127"/>
      <c r="AAQ140" s="127"/>
      <c r="AAR140" s="127"/>
      <c r="AAS140" s="127"/>
      <c r="AAT140" s="127"/>
      <c r="AAU140" s="127"/>
      <c r="AAV140" s="127"/>
      <c r="AAW140" s="127"/>
      <c r="AAX140" s="127"/>
      <c r="AAY140" s="127"/>
      <c r="AAZ140" s="127"/>
      <c r="ABA140" s="127"/>
      <c r="ABB140" s="127"/>
      <c r="ABC140" s="127"/>
      <c r="ABD140" s="127"/>
      <c r="ABE140" s="127"/>
      <c r="ABF140" s="127"/>
      <c r="ABG140" s="127"/>
      <c r="ABH140" s="127"/>
      <c r="ABI140" s="127"/>
      <c r="ABJ140" s="127"/>
      <c r="ABK140" s="127"/>
      <c r="ABL140" s="127"/>
      <c r="ABM140" s="127"/>
      <c r="ABN140" s="127"/>
      <c r="ABO140" s="127"/>
      <c r="ABP140" s="127"/>
      <c r="ABQ140" s="127"/>
      <c r="ABR140" s="127"/>
      <c r="ABS140" s="127"/>
      <c r="ABT140" s="127"/>
      <c r="ABU140" s="127"/>
      <c r="ABV140" s="127"/>
      <c r="ABW140" s="127"/>
      <c r="ABX140" s="127"/>
      <c r="ABY140" s="127"/>
      <c r="ABZ140" s="127"/>
      <c r="ACA140" s="127"/>
      <c r="ACB140" s="127"/>
      <c r="ACC140" s="127"/>
      <c r="ACD140" s="127"/>
      <c r="ACE140" s="127"/>
      <c r="ACF140" s="127"/>
      <c r="ACG140" s="127"/>
      <c r="ACH140" s="127"/>
      <c r="ACI140" s="127"/>
      <c r="ACJ140" s="127"/>
      <c r="ACK140" s="127"/>
      <c r="ACL140" s="127"/>
      <c r="ACM140" s="127"/>
      <c r="ACN140" s="127"/>
      <c r="ACO140" s="127"/>
      <c r="ACP140" s="127"/>
      <c r="ACQ140" s="127"/>
      <c r="ACR140" s="127"/>
      <c r="ACS140" s="127"/>
      <c r="ACT140" s="127"/>
      <c r="ACU140" s="127"/>
      <c r="ACV140" s="127"/>
      <c r="ACW140" s="127"/>
      <c r="ACX140" s="127"/>
      <c r="ACY140" s="127"/>
      <c r="ACZ140" s="127"/>
      <c r="ADA140" s="127"/>
      <c r="ADB140" s="127"/>
      <c r="ADC140" s="127"/>
      <c r="ADD140" s="127"/>
      <c r="ADE140" s="127"/>
      <c r="ADF140" s="127"/>
      <c r="ADG140" s="127"/>
      <c r="ADH140" s="127"/>
      <c r="ADI140" s="127"/>
      <c r="ADJ140" s="127"/>
      <c r="ADK140" s="127"/>
      <c r="ADL140" s="127"/>
      <c r="ADM140" s="127"/>
      <c r="ADN140" s="127"/>
      <c r="ADO140" s="127"/>
      <c r="ADP140" s="127"/>
      <c r="ADQ140" s="127"/>
      <c r="ADR140" s="127"/>
      <c r="ADS140" s="127"/>
      <c r="ADT140" s="127"/>
      <c r="ADU140" s="127"/>
      <c r="ADV140" s="127"/>
      <c r="ADW140" s="127"/>
      <c r="ADX140" s="127"/>
      <c r="ADY140" s="127"/>
      <c r="ADZ140" s="127"/>
      <c r="AEA140" s="127"/>
      <c r="AEB140" s="127"/>
      <c r="AEC140" s="127"/>
      <c r="AED140" s="127"/>
      <c r="AEE140" s="127"/>
      <c r="AEF140" s="127"/>
      <c r="AEG140" s="127"/>
      <c r="AEH140" s="127"/>
      <c r="AEI140" s="127"/>
      <c r="AEJ140" s="127"/>
      <c r="AEK140" s="127"/>
      <c r="AEL140" s="127"/>
      <c r="AEM140" s="127"/>
      <c r="AEN140" s="127"/>
      <c r="AEO140" s="127"/>
      <c r="AEP140" s="127"/>
      <c r="AEQ140" s="127"/>
      <c r="AER140" s="127"/>
      <c r="AES140" s="127"/>
      <c r="AET140" s="127"/>
      <c r="AEU140" s="127"/>
      <c r="AEV140" s="127"/>
      <c r="AEW140" s="127"/>
      <c r="AEX140" s="127"/>
      <c r="AEY140" s="127"/>
      <c r="AEZ140" s="127"/>
      <c r="AFA140" s="127"/>
      <c r="AFB140" s="127"/>
      <c r="AFC140" s="127"/>
      <c r="AFD140" s="127"/>
      <c r="AFE140" s="127"/>
      <c r="AFF140" s="127"/>
      <c r="AFG140" s="127"/>
      <c r="AFH140" s="127"/>
      <c r="AFI140" s="127"/>
      <c r="AFJ140" s="127"/>
      <c r="AFK140" s="127"/>
      <c r="AFL140" s="127"/>
      <c r="AFM140" s="127"/>
      <c r="AFN140" s="127"/>
      <c r="AFO140" s="127"/>
      <c r="AFP140" s="127"/>
      <c r="AFQ140" s="127"/>
      <c r="AFR140" s="127"/>
      <c r="AFS140" s="127"/>
      <c r="AFT140" s="127"/>
      <c r="AFU140" s="127"/>
      <c r="AFV140" s="127"/>
      <c r="AFW140" s="127"/>
      <c r="AFX140" s="127"/>
      <c r="AFY140" s="127"/>
      <c r="AFZ140" s="127"/>
      <c r="AGA140" s="127"/>
      <c r="AGB140" s="127"/>
      <c r="AGC140" s="127"/>
      <c r="AGD140" s="127"/>
      <c r="AGE140" s="127"/>
      <c r="AGF140" s="127"/>
      <c r="AGG140" s="127"/>
      <c r="AGH140" s="127"/>
      <c r="AGI140" s="127"/>
      <c r="AGJ140" s="127"/>
      <c r="AGK140" s="127"/>
      <c r="AGL140" s="127"/>
      <c r="AGM140" s="127"/>
      <c r="AGN140" s="127"/>
      <c r="AGO140" s="127"/>
      <c r="AGP140" s="127"/>
      <c r="AGQ140" s="127"/>
      <c r="AGR140" s="127"/>
      <c r="AGS140" s="127"/>
      <c r="AGT140" s="127"/>
      <c r="AGU140" s="127"/>
      <c r="AGV140" s="127"/>
      <c r="AGW140" s="127"/>
      <c r="AGX140" s="127"/>
      <c r="AGY140" s="127"/>
      <c r="AGZ140" s="127"/>
      <c r="AHA140" s="127"/>
      <c r="AHB140" s="127"/>
      <c r="AHC140" s="127"/>
      <c r="AHD140" s="127"/>
      <c r="AHE140" s="127"/>
      <c r="AHF140" s="127"/>
      <c r="AHG140" s="127"/>
      <c r="AHH140" s="127"/>
      <c r="AHI140" s="127"/>
      <c r="AHJ140" s="127"/>
      <c r="AHK140" s="127"/>
      <c r="AHL140" s="127"/>
      <c r="AHM140" s="127"/>
      <c r="AHN140" s="127"/>
      <c r="AHO140" s="127"/>
      <c r="AHP140" s="127"/>
      <c r="AHQ140" s="127"/>
      <c r="AHR140" s="127"/>
      <c r="AHS140" s="127"/>
      <c r="AHT140" s="127"/>
      <c r="AHU140" s="127"/>
      <c r="AHV140" s="127"/>
      <c r="AHW140" s="127"/>
      <c r="AHX140" s="127"/>
      <c r="AHY140" s="127"/>
      <c r="AHZ140" s="127"/>
      <c r="AIA140" s="127"/>
      <c r="AIB140" s="127"/>
      <c r="AIC140" s="127"/>
      <c r="AID140" s="127"/>
      <c r="AIE140" s="127"/>
      <c r="AIF140" s="127"/>
      <c r="AIG140" s="127"/>
      <c r="AIH140" s="127"/>
      <c r="AII140" s="127"/>
      <c r="AIJ140" s="127"/>
      <c r="AIK140" s="127"/>
      <c r="AIL140" s="127"/>
      <c r="AIM140" s="127"/>
      <c r="AIN140" s="127"/>
      <c r="AIO140" s="127"/>
      <c r="AIP140" s="127"/>
      <c r="AIQ140" s="127"/>
      <c r="AIR140" s="127"/>
      <c r="AIS140" s="127"/>
      <c r="AIT140" s="127"/>
      <c r="AIU140" s="127"/>
      <c r="AIV140" s="127"/>
      <c r="AIW140" s="127"/>
      <c r="AIX140" s="127"/>
      <c r="AIY140" s="127"/>
      <c r="AIZ140" s="127"/>
      <c r="AJA140" s="127"/>
      <c r="AJB140" s="127"/>
      <c r="AJC140" s="127"/>
      <c r="AJD140" s="127"/>
      <c r="AJE140" s="127"/>
      <c r="AJF140" s="127"/>
      <c r="AJG140" s="127"/>
      <c r="AJH140" s="127"/>
      <c r="AJI140" s="127"/>
      <c r="AJJ140" s="127"/>
      <c r="AJK140" s="127"/>
      <c r="AJL140" s="127"/>
      <c r="AJM140" s="127"/>
      <c r="AJN140" s="127"/>
      <c r="AJO140" s="127"/>
      <c r="AJP140" s="127"/>
      <c r="AJQ140" s="127"/>
      <c r="AJR140" s="127"/>
      <c r="AJS140" s="127"/>
      <c r="AJT140" s="127"/>
      <c r="AJU140" s="127"/>
      <c r="AJV140" s="127"/>
      <c r="AJW140" s="127"/>
      <c r="AJX140" s="127"/>
      <c r="AJY140" s="127"/>
      <c r="AJZ140" s="127"/>
      <c r="AKA140" s="127"/>
      <c r="AKB140" s="127"/>
      <c r="AKC140" s="127"/>
      <c r="AKD140" s="127"/>
      <c r="AKE140" s="127"/>
      <c r="AKF140" s="127"/>
      <c r="AKG140" s="127"/>
      <c r="AKH140" s="127"/>
      <c r="AKI140" s="127"/>
      <c r="AKJ140" s="127"/>
      <c r="AKK140" s="127"/>
      <c r="AKL140" s="127"/>
      <c r="AKM140" s="127"/>
      <c r="AKN140" s="127"/>
      <c r="AKO140" s="127"/>
      <c r="AKP140" s="127"/>
      <c r="AKQ140" s="127"/>
      <c r="AKR140" s="127"/>
      <c r="AKS140" s="127"/>
      <c r="AKT140" s="127"/>
      <c r="AKU140" s="127"/>
      <c r="AKV140" s="127"/>
      <c r="AKW140" s="127"/>
      <c r="AKX140" s="127"/>
      <c r="AKY140" s="127"/>
      <c r="AKZ140" s="127"/>
      <c r="ALA140" s="127"/>
      <c r="ALB140" s="127"/>
      <c r="ALC140" s="127"/>
      <c r="ALD140" s="127"/>
      <c r="ALE140" s="127"/>
      <c r="ALF140" s="127"/>
      <c r="ALG140" s="127"/>
      <c r="ALH140" s="127"/>
      <c r="ALI140" s="127"/>
      <c r="ALJ140" s="127"/>
      <c r="ALK140" s="127"/>
      <c r="ALL140" s="127"/>
      <c r="ALM140" s="127"/>
      <c r="ALN140" s="127"/>
      <c r="ALO140" s="127"/>
      <c r="ALP140" s="127"/>
      <c r="ALQ140" s="127"/>
      <c r="ALR140" s="127"/>
      <c r="ALS140" s="127"/>
      <c r="ALT140" s="127"/>
      <c r="ALU140" s="127"/>
      <c r="ALV140" s="127"/>
      <c r="ALW140" s="127"/>
      <c r="ALX140" s="127"/>
      <c r="ALY140" s="127"/>
      <c r="ALZ140" s="127"/>
      <c r="AMA140" s="127"/>
      <c r="AMB140" s="127"/>
      <c r="AMC140" s="127"/>
      <c r="AMD140" s="127"/>
      <c r="AME140" s="127"/>
      <c r="AMF140" s="127"/>
      <c r="AMG140" s="127"/>
      <c r="AMH140" s="127"/>
      <c r="AMI140" s="127"/>
      <c r="AMJ140" s="127"/>
    </row>
    <row r="141" spans="1:1024">
      <c r="A141" s="135"/>
      <c r="B141" s="94"/>
      <c r="C141" s="94"/>
      <c r="D141" s="94"/>
      <c r="E141" s="94"/>
      <c r="F141" s="94"/>
      <c r="G141" s="94"/>
      <c r="H141" s="94"/>
      <c r="I141" s="94"/>
      <c r="J141" s="94"/>
      <c r="K141" s="102"/>
      <c r="L141" s="70"/>
      <c r="M141" s="91"/>
    </row>
    <row r="142" spans="1:1024" ht="3" customHeight="1">
      <c r="A142" s="135"/>
      <c r="B142" s="94"/>
      <c r="C142" s="94"/>
      <c r="D142" s="94"/>
      <c r="E142" s="94"/>
      <c r="F142" s="94"/>
      <c r="G142" s="94"/>
      <c r="H142" s="94"/>
      <c r="I142" s="94"/>
      <c r="J142" s="94"/>
      <c r="K142" s="102"/>
      <c r="M142" s="87"/>
    </row>
    <row r="143" spans="1:1024" ht="12.75" customHeight="1" thickBot="1">
      <c r="A143" s="135"/>
      <c r="B143" s="94"/>
      <c r="C143" s="94"/>
      <c r="D143" s="94"/>
      <c r="E143" s="94"/>
      <c r="F143" s="94"/>
      <c r="G143" s="94"/>
      <c r="H143" s="94"/>
      <c r="I143" s="94"/>
      <c r="J143" s="94"/>
      <c r="K143" s="102"/>
      <c r="M143" s="91"/>
    </row>
    <row r="144" spans="1:1024" ht="18" customHeight="1" thickBot="1">
      <c r="A144" s="135"/>
      <c r="B144" s="7" t="s">
        <v>66</v>
      </c>
      <c r="C144" s="103"/>
      <c r="D144" s="103"/>
      <c r="E144" s="103"/>
      <c r="F144" s="104"/>
      <c r="G144" s="105"/>
      <c r="H144" s="106"/>
      <c r="I144" s="106"/>
      <c r="J144" s="107"/>
      <c r="K144" s="108"/>
    </row>
    <row r="145" spans="1:16" ht="6.75" customHeight="1" thickBot="1">
      <c r="A145" s="135"/>
      <c r="B145" s="179" t="s">
        <v>67</v>
      </c>
      <c r="C145" s="179"/>
      <c r="D145" s="179"/>
      <c r="E145" s="179"/>
      <c r="F145" s="179"/>
      <c r="G145" s="179"/>
      <c r="H145" s="179"/>
      <c r="I145" s="179"/>
      <c r="J145" s="179"/>
      <c r="K145" s="179"/>
    </row>
    <row r="146" spans="1:16" ht="18" customHeight="1" thickBot="1">
      <c r="A146" s="135"/>
      <c r="B146" s="179"/>
      <c r="C146" s="179"/>
      <c r="D146" s="179"/>
      <c r="E146" s="179"/>
      <c r="F146" s="179"/>
      <c r="G146" s="179"/>
      <c r="H146" s="179"/>
      <c r="I146" s="179"/>
      <c r="J146" s="179"/>
      <c r="K146" s="179"/>
    </row>
    <row r="147" spans="1:16" ht="14.4" thickBot="1">
      <c r="A147" s="135"/>
      <c r="B147" s="179"/>
      <c r="C147" s="179"/>
      <c r="D147" s="179"/>
      <c r="E147" s="179"/>
      <c r="F147" s="179"/>
      <c r="G147" s="179"/>
      <c r="H147" s="179"/>
      <c r="I147" s="179"/>
      <c r="J147" s="179"/>
      <c r="K147" s="179"/>
    </row>
    <row r="148" spans="1:16">
      <c r="A148" s="135"/>
      <c r="B148" s="179"/>
      <c r="C148" s="179"/>
      <c r="D148" s="179"/>
      <c r="E148" s="179"/>
      <c r="F148" s="179"/>
      <c r="G148" s="179"/>
      <c r="H148" s="179"/>
      <c r="I148" s="179"/>
      <c r="J148" s="179"/>
      <c r="K148" s="179"/>
    </row>
    <row r="149" spans="1:16">
      <c r="A149" s="135"/>
      <c r="B149" s="109" t="s">
        <v>68</v>
      </c>
      <c r="C149" s="110"/>
      <c r="D149" s="111"/>
      <c r="E149" s="111"/>
      <c r="F149" s="112"/>
      <c r="G149" s="112"/>
      <c r="H149" s="112"/>
      <c r="I149" s="112"/>
      <c r="J149" s="112"/>
      <c r="K149" s="113"/>
      <c r="L149" s="49"/>
      <c r="M149" s="49"/>
      <c r="N149" s="49"/>
      <c r="O149" s="49"/>
      <c r="P149" s="49"/>
    </row>
    <row r="150" spans="1:16">
      <c r="A150" s="135"/>
      <c r="B150" s="109"/>
      <c r="C150" s="49"/>
      <c r="D150" s="49"/>
      <c r="E150" s="49"/>
      <c r="F150" s="112"/>
      <c r="G150" s="112"/>
      <c r="H150" s="112"/>
      <c r="I150" s="112"/>
      <c r="J150" s="112"/>
      <c r="K150" s="113"/>
      <c r="L150" s="49"/>
      <c r="M150" s="49"/>
      <c r="N150" s="49"/>
      <c r="O150" s="49"/>
      <c r="P150" s="49"/>
    </row>
    <row r="151" spans="1:16" ht="14.4" thickBot="1">
      <c r="A151" s="159"/>
      <c r="B151" s="105"/>
      <c r="C151" s="54"/>
      <c r="D151" s="54"/>
      <c r="E151" s="54"/>
      <c r="F151" s="114"/>
      <c r="G151" s="114"/>
      <c r="H151" s="114"/>
      <c r="I151" s="114"/>
      <c r="J151" s="114"/>
      <c r="K151" s="115"/>
      <c r="L151" s="49"/>
      <c r="M151" s="49"/>
      <c r="N151" s="49"/>
      <c r="O151" s="49"/>
      <c r="P151" s="49"/>
    </row>
    <row r="152" spans="1:16">
      <c r="B152" s="49"/>
      <c r="C152" s="49"/>
      <c r="D152" s="49"/>
      <c r="E152" s="49"/>
      <c r="F152" s="49"/>
      <c r="G152" s="49"/>
      <c r="H152" s="68"/>
      <c r="I152" s="69"/>
      <c r="J152" s="70"/>
      <c r="K152" s="70"/>
      <c r="L152" s="49"/>
      <c r="M152" s="49"/>
      <c r="N152" s="49"/>
      <c r="O152" s="49"/>
      <c r="P152" s="49"/>
    </row>
    <row r="153" spans="1:16">
      <c r="B153" s="49"/>
      <c r="C153" s="49"/>
      <c r="D153" s="49"/>
      <c r="E153" s="49"/>
      <c r="F153" s="49"/>
      <c r="G153" s="49"/>
      <c r="H153" s="68"/>
      <c r="I153" s="69"/>
      <c r="J153" s="70"/>
      <c r="K153" s="70"/>
      <c r="L153" s="49"/>
      <c r="M153" s="49"/>
      <c r="N153" s="49"/>
      <c r="O153" s="49"/>
      <c r="P153" s="49"/>
    </row>
    <row r="154" spans="1:16">
      <c r="B154" s="49"/>
      <c r="C154" s="49"/>
      <c r="D154" s="49"/>
      <c r="E154" s="49"/>
      <c r="F154" s="49"/>
      <c r="G154" s="49"/>
      <c r="H154" s="68"/>
      <c r="I154" s="69"/>
      <c r="J154" s="70"/>
      <c r="K154" s="70"/>
      <c r="L154" s="49"/>
      <c r="M154" s="49"/>
      <c r="N154" s="49"/>
      <c r="O154" s="49"/>
      <c r="P154" s="49"/>
    </row>
    <row r="155" spans="1:16">
      <c r="B155" s="49"/>
      <c r="C155" s="49"/>
      <c r="D155" s="49"/>
      <c r="E155" s="49"/>
      <c r="F155" s="49"/>
      <c r="G155" s="49"/>
      <c r="H155" s="68"/>
      <c r="I155" s="69"/>
      <c r="J155" s="70"/>
      <c r="K155" s="70"/>
      <c r="L155" s="49"/>
      <c r="M155" s="49"/>
      <c r="N155" s="49"/>
      <c r="O155" s="49"/>
      <c r="P155" s="49"/>
    </row>
    <row r="156" spans="1:16">
      <c r="B156" s="49"/>
      <c r="C156" s="49"/>
      <c r="D156" s="49"/>
      <c r="E156" s="49"/>
      <c r="F156" s="49"/>
      <c r="G156" s="49"/>
      <c r="H156" s="68"/>
      <c r="I156" s="69"/>
      <c r="J156" s="70"/>
      <c r="K156" s="70"/>
      <c r="L156" s="49"/>
      <c r="M156" s="49"/>
      <c r="N156" s="49"/>
      <c r="O156" s="49"/>
      <c r="P156" s="49"/>
    </row>
    <row r="157" spans="1:16">
      <c r="B157" s="49"/>
      <c r="C157" s="49"/>
      <c r="D157" s="49"/>
      <c r="E157" s="49"/>
      <c r="F157" s="49"/>
      <c r="G157" s="49"/>
      <c r="H157" s="68"/>
      <c r="I157" s="69"/>
      <c r="J157" s="70"/>
      <c r="K157" s="70"/>
      <c r="L157" s="49"/>
      <c r="M157" s="49"/>
      <c r="N157" s="49"/>
      <c r="O157" s="49"/>
      <c r="P157" s="49"/>
    </row>
    <row r="158" spans="1:16">
      <c r="B158" s="49"/>
      <c r="C158" s="49"/>
      <c r="D158" s="49"/>
      <c r="E158" s="49"/>
      <c r="F158" s="49"/>
      <c r="G158" s="49"/>
      <c r="H158" s="68"/>
      <c r="I158" s="69"/>
      <c r="J158" s="70"/>
      <c r="K158" s="70"/>
      <c r="L158" s="49"/>
      <c r="M158" s="49"/>
      <c r="N158" s="49"/>
      <c r="O158" s="49"/>
      <c r="P158" s="49"/>
    </row>
    <row r="159" spans="1:16">
      <c r="B159" s="49"/>
      <c r="C159" s="49"/>
      <c r="D159" s="49"/>
      <c r="E159" s="49"/>
      <c r="F159" s="49"/>
      <c r="G159" s="49"/>
      <c r="H159" s="68"/>
      <c r="I159" s="69"/>
      <c r="J159" s="70"/>
      <c r="K159" s="70"/>
      <c r="L159" s="49"/>
      <c r="M159" s="49"/>
      <c r="N159" s="49"/>
      <c r="O159" s="49"/>
      <c r="P159" s="49"/>
    </row>
    <row r="160" spans="1:16">
      <c r="B160" s="49"/>
      <c r="C160" s="49"/>
      <c r="D160" s="49"/>
      <c r="E160" s="49"/>
      <c r="F160" s="49"/>
      <c r="G160" s="49"/>
      <c r="H160" s="68"/>
      <c r="I160" s="69"/>
      <c r="J160" s="70"/>
      <c r="K160" s="70"/>
      <c r="L160" s="49"/>
      <c r="M160" s="49"/>
      <c r="N160" s="49"/>
      <c r="O160" s="49"/>
      <c r="P160" s="49"/>
    </row>
    <row r="161" spans="2:16">
      <c r="B161" s="49"/>
      <c r="C161" s="49"/>
      <c r="D161" s="49"/>
      <c r="E161" s="49"/>
      <c r="F161" s="49"/>
      <c r="G161" s="49"/>
      <c r="H161" s="68"/>
      <c r="I161" s="69"/>
      <c r="J161" s="70"/>
      <c r="K161" s="70"/>
      <c r="L161" s="49"/>
      <c r="M161" s="49"/>
      <c r="N161" s="49"/>
      <c r="O161" s="49"/>
      <c r="P161" s="49"/>
    </row>
    <row r="162" spans="2:16">
      <c r="B162" s="49"/>
      <c r="C162" s="49"/>
      <c r="D162" s="49"/>
      <c r="E162" s="49"/>
      <c r="F162" s="49"/>
      <c r="G162" s="49"/>
      <c r="H162" s="68"/>
      <c r="I162" s="69"/>
      <c r="J162" s="70"/>
      <c r="K162" s="70"/>
      <c r="L162" s="49"/>
      <c r="M162" s="49"/>
      <c r="N162" s="49"/>
      <c r="O162" s="49"/>
      <c r="P162" s="49"/>
    </row>
    <row r="163" spans="2:16">
      <c r="B163" s="49"/>
      <c r="C163" s="49"/>
      <c r="D163" s="49"/>
      <c r="E163" s="49"/>
      <c r="F163" s="49"/>
      <c r="G163" s="49"/>
      <c r="H163" s="68"/>
      <c r="I163" s="69"/>
      <c r="J163" s="70"/>
      <c r="K163" s="70"/>
      <c r="L163" s="49"/>
      <c r="M163" s="49"/>
      <c r="N163" s="49"/>
      <c r="O163" s="49"/>
      <c r="P163" s="49"/>
    </row>
    <row r="164" spans="2:16">
      <c r="B164" s="49"/>
      <c r="C164" s="49"/>
      <c r="D164" s="49"/>
      <c r="E164" s="49"/>
      <c r="F164" s="49"/>
      <c r="G164" s="49"/>
      <c r="H164" s="68"/>
      <c r="I164" s="69"/>
      <c r="J164" s="70"/>
      <c r="K164" s="70"/>
      <c r="L164" s="49"/>
      <c r="M164" s="49"/>
      <c r="N164" s="49"/>
      <c r="O164" s="49"/>
      <c r="P164" s="49"/>
    </row>
    <row r="165" spans="2:16">
      <c r="B165" s="49"/>
      <c r="C165" s="49"/>
      <c r="D165" s="49"/>
      <c r="E165" s="49"/>
      <c r="F165" s="49"/>
      <c r="G165" s="49"/>
      <c r="H165" s="68"/>
      <c r="I165" s="69"/>
      <c r="J165" s="70"/>
      <c r="K165" s="70"/>
    </row>
    <row r="166" spans="2:16">
      <c r="B166" s="49"/>
      <c r="C166" s="49"/>
      <c r="D166" s="49"/>
      <c r="E166" s="49"/>
      <c r="F166" s="49"/>
      <c r="G166" s="49"/>
      <c r="H166" s="68"/>
      <c r="I166" s="69"/>
      <c r="J166" s="70"/>
      <c r="K166" s="70"/>
    </row>
    <row r="167" spans="2:16">
      <c r="B167" s="49"/>
      <c r="C167" s="49"/>
      <c r="D167" s="49"/>
      <c r="E167" s="49"/>
      <c r="F167" s="49"/>
      <c r="G167" s="49"/>
      <c r="H167" s="68"/>
      <c r="I167" s="69"/>
      <c r="J167" s="70"/>
      <c r="K167" s="70"/>
    </row>
  </sheetData>
  <sheetProtection password="CDFC" sheet="1" objects="1" scenarios="1"/>
  <mergeCells count="88">
    <mergeCell ref="C2:F2"/>
    <mergeCell ref="H2:I2"/>
    <mergeCell ref="F4:G4"/>
    <mergeCell ref="D5:E5"/>
    <mergeCell ref="F5:G5"/>
    <mergeCell ref="D6:E6"/>
    <mergeCell ref="F6:G6"/>
    <mergeCell ref="B9:K9"/>
    <mergeCell ref="B10:K10"/>
    <mergeCell ref="A26:G26"/>
    <mergeCell ref="G27:I27"/>
    <mergeCell ref="G28:I28"/>
    <mergeCell ref="B31:K31"/>
    <mergeCell ref="A44:G44"/>
    <mergeCell ref="G45:I45"/>
    <mergeCell ref="G46:I46"/>
    <mergeCell ref="B49:K49"/>
    <mergeCell ref="A63:G63"/>
    <mergeCell ref="G64:I64"/>
    <mergeCell ref="G65:I65"/>
    <mergeCell ref="B68:K68"/>
    <mergeCell ref="A82:G82"/>
    <mergeCell ref="G83:I83"/>
    <mergeCell ref="G84:I84"/>
    <mergeCell ref="C87:I87"/>
    <mergeCell ref="B90:K90"/>
    <mergeCell ref="B91:K91"/>
    <mergeCell ref="B92:K92"/>
    <mergeCell ref="B93:K93"/>
    <mergeCell ref="B94:E94"/>
    <mergeCell ref="B95:E95"/>
    <mergeCell ref="B96:E96"/>
    <mergeCell ref="G97:I97"/>
    <mergeCell ref="B98:K98"/>
    <mergeCell ref="B99:D99"/>
    <mergeCell ref="E99:F99"/>
    <mergeCell ref="K99:K100"/>
    <mergeCell ref="B100:D100"/>
    <mergeCell ref="E100:F100"/>
    <mergeCell ref="B101:D101"/>
    <mergeCell ref="E101:F101"/>
    <mergeCell ref="B102:D102"/>
    <mergeCell ref="E102:F102"/>
    <mergeCell ref="B103:D103"/>
    <mergeCell ref="E103:F103"/>
    <mergeCell ref="B104:D104"/>
    <mergeCell ref="E104:F104"/>
    <mergeCell ref="B105:D105"/>
    <mergeCell ref="E105:F105"/>
    <mergeCell ref="B106:D106"/>
    <mergeCell ref="E106:F106"/>
    <mergeCell ref="B107:D107"/>
    <mergeCell ref="E107:F107"/>
    <mergeCell ref="B108:D108"/>
    <mergeCell ref="E108:F108"/>
    <mergeCell ref="B109:D109"/>
    <mergeCell ref="E109:F109"/>
    <mergeCell ref="B110:D110"/>
    <mergeCell ref="E110:F110"/>
    <mergeCell ref="B111:D111"/>
    <mergeCell ref="E111:F111"/>
    <mergeCell ref="B112:D112"/>
    <mergeCell ref="E112:F112"/>
    <mergeCell ref="B113:D113"/>
    <mergeCell ref="E113:F113"/>
    <mergeCell ref="B114:D114"/>
    <mergeCell ref="E114:F114"/>
    <mergeCell ref="B115:D115"/>
    <mergeCell ref="E115:F115"/>
    <mergeCell ref="G119:I119"/>
    <mergeCell ref="B121:C121"/>
    <mergeCell ref="J121:J122"/>
    <mergeCell ref="K121:K122"/>
    <mergeCell ref="B116:D116"/>
    <mergeCell ref="E116:F116"/>
    <mergeCell ref="B117:D117"/>
    <mergeCell ref="E117:F117"/>
    <mergeCell ref="B118:D118"/>
    <mergeCell ref="E118:F118"/>
    <mergeCell ref="C135:I135"/>
    <mergeCell ref="F140:I140"/>
    <mergeCell ref="J140:K140"/>
    <mergeCell ref="B145:K148"/>
    <mergeCell ref="G125:I125"/>
    <mergeCell ref="B126:C126"/>
    <mergeCell ref="J126:J127"/>
    <mergeCell ref="K126:K127"/>
    <mergeCell ref="G133:I133"/>
  </mergeCells>
  <dataValidations count="6">
    <dataValidation type="list" allowBlank="1" showInputMessage="1" showErrorMessage="1" sqref="D2:F2">
      <formula1>$M$1:$M$15</formula1>
      <formula2>0</formula2>
    </dataValidation>
    <dataValidation type="list" allowBlank="1" showInputMessage="1" showErrorMessage="1" sqref="C2">
      <formula1>AUTOBAREMACIÓ!$M$2</formula1>
      <formula2>0</formula2>
    </dataValidation>
    <dataValidation type="list" showInputMessage="1" showErrorMessage="1" sqref="G100:G118">
      <formula1>$M$100:$M$107</formula1>
    </dataValidation>
    <dataValidation type="list" showInputMessage="1" showErrorMessage="1" sqref="C123:C124">
      <formula1>$M$123:$M$126</formula1>
    </dataValidation>
    <dataValidation type="list" showInputMessage="1" showErrorMessage="1" sqref="C128:C132">
      <formula1>$M$128:$M$132</formula1>
    </dataValidation>
    <dataValidation type="list" allowBlank="1" showInputMessage="1" showErrorMessage="1" sqref="B94:E96">
      <formula1>$M$93:$M$95</formula1>
    </dataValidation>
  </dataValidations>
  <printOptions horizontalCentered="1"/>
  <pageMargins left="0.23622047244094491" right="0.23622047244094491" top="0.55118110236220474" bottom="0.55118110236220474" header="0.31496062992125984" footer="0.31496062992125984"/>
  <pageSetup paperSize="9" orientation="portrait" horizontalDpi="300" verticalDpi="300" r:id="rId1"/>
  <headerFooter>
    <oddHeader>&amp;L&amp;"Calibri,Normal"&amp;12Ajuntament d'Alzira&amp;R&amp;"Calibri,Normal"&amp;11AUTOBAREMACIÓ DE MÈRITS</oddHeader>
  </headerFooter>
  <rowBreaks count="2" manualBreakCount="2">
    <brk id="48" max="16383" man="1"/>
    <brk id="9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205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AUTOBAREMACIÓ</vt:lpstr>
      <vt:lpstr>AUTOBAREMACIÓ!Área_de_impresión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Iborra Daries</dc:creator>
  <cp:lastModifiedBy>anas</cp:lastModifiedBy>
  <cp:revision>52</cp:revision>
  <cp:lastPrinted>2024-10-16T09:59:19Z</cp:lastPrinted>
  <dcterms:created xsi:type="dcterms:W3CDTF">2022-05-17T11:20:39Z</dcterms:created>
  <dcterms:modified xsi:type="dcterms:W3CDTF">2024-10-28T10:10:42Z</dcterms:modified>
  <dc:language>es-ES</dc:language>
</cp:coreProperties>
</file>