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5-2707 DIVERSOS LLOCS. Conv 07-25\05.2025 5015 OFICIAL TRAMOISTA C2\"/>
    </mc:Choice>
  </mc:AlternateContent>
  <xr:revisionPtr revIDLastSave="0" documentId="13_ncr:1_{8F25D25E-D050-4848-866A-3BE8A2AAF80D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" i="1" l="1"/>
  <c r="J128" i="1"/>
  <c r="J127" i="1"/>
  <c r="J126" i="1"/>
  <c r="J125" i="1"/>
  <c r="J124" i="1"/>
  <c r="J129" i="1" s="1"/>
  <c r="J120" i="1"/>
  <c r="J119" i="1"/>
  <c r="J118" i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107" i="1" s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I31" i="1" s="1"/>
  <c r="J31" i="1" s="1"/>
  <c r="J32" i="1" s="1"/>
  <c r="H13" i="1"/>
  <c r="J57" i="1" l="1"/>
  <c r="J81" i="1" s="1"/>
  <c r="J131" i="1" s="1"/>
</calcChain>
</file>

<file path=xl/sharedStrings.xml><?xml version="1.0" encoding="utf-8"?>
<sst xmlns="http://schemas.openxmlformats.org/spreadsheetml/2006/main" count="115" uniqueCount="67">
  <si>
    <t>CONVOCATÒRIA 07/25</t>
  </si>
  <si>
    <t>OFICIAL TRAMOISTA</t>
  </si>
  <si>
    <t>EXPTE. Nº.</t>
  </si>
  <si>
    <t>5015/2025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</si>
  <si>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</si>
  <si>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</si>
  <si>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</si>
  <si>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</si>
  <si>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</si>
  <si>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</si>
  <si>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</si>
  <si>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</si>
  <si>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</si>
  <si>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</si>
  <si>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</si>
  <si>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</si>
  <si>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</si>
  <si>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</si>
  <si>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</si>
  <si>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</si>
  <si>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</si>
  <si>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</si>
  <si>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</si>
  <si>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</si>
  <si>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</si>
  <si>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</si>
  <si>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</si>
  <si>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</si>
  <si>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</si>
  <si>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</si>
  <si>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</si>
  <si>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</si>
  <si>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</si>
  <si>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</si>
  <si>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</si>
  <si>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</si>
  <si>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</si>
  <si>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</si>
  <si>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</si>
  <si>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</si>
  <si>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</si>
  <si>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</si>
  <si>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</si>
  <si>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</si>
  <si>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</si>
  <si>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</si>
  <si>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</si>
  <si>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</si>
  <si>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</si>
  <si>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</si>
  <si>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</si>
  <si>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A2</t>
  </si>
  <si>
    <t>IDIOMA</t>
  </si>
  <si>
    <t>NIVELL</t>
  </si>
  <si>
    <t>B1</t>
  </si>
  <si>
    <t>VALENCIÀ</t>
  </si>
  <si>
    <t>B2</t>
  </si>
  <si>
    <t>C1</t>
  </si>
  <si>
    <t>TOTAL VALENCIÀ</t>
  </si>
  <si>
    <t>C2</t>
  </si>
  <si>
    <t>Llenguatge administratiu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</si>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</sst>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53" zoomScaleNormal="100" workbookViewId="0">
      <selection activeCell="J77" sqref="J77"/>
    </sheetView>
  </sheetViews>
  <sheetFormatPr baseColWidth="10" defaultColWidth="11.44140625" defaultRowHeight="13.8" x14ac:dyDescent="0.25"/>
  <cols>
    <col min="1" max="1" width="3.88671875" style="3" customWidth="1"/>
    <col min="2" max="2" width="19.109375" style="4" customWidth="1"/>
    <col min="3" max="3" width="15.5546875" style="4" customWidth="1"/>
    <col min="4" max="4" width="14.33203125" style="4" customWidth="1"/>
    <col min="5" max="5" width="8.88671875" style="4" customWidth="1"/>
    <col min="6" max="6" width="9.33203125" style="4" customWidth="1"/>
    <col min="7" max="7" width="8.109375" style="4" customWidth="1"/>
    <col min="8" max="8" width="6.6640625" style="5" customWidth="1"/>
    <col min="9" max="9" width="6.44140625" style="6" customWidth="1"/>
    <col min="10" max="10" width="6.33203125" style="7" customWidth="1"/>
    <col min="11" max="11" width="3.5546875" style="7" customWidth="1"/>
    <col min="12" max="12" width="12.33203125" style="4" hidden="1" customWidth="1"/>
    <col min="13" max="13" width="39" style="4" hidden="1" customWidth="1"/>
    <col min="14" max="14" width="32" style="4" customWidth="1"/>
    <col min="15" max="22" width="11.44140625" style="4"/>
    <col min="23" max="1024" width="11.44140625" style="3"/>
  </cols>
  <sheetData>
    <row r="1" spans="1:22" ht="7.5" customHeight="1" x14ac:dyDescent="0.25"/>
    <row r="2" spans="1:22" ht="43.5" customHeight="1" x14ac:dyDescent="0.25">
      <c r="A2" s="8"/>
      <c r="B2" s="9" t="s">
        <v>0</v>
      </c>
      <c r="C2" s="176" t="s">
        <v>1</v>
      </c>
      <c r="D2" s="176"/>
      <c r="E2" s="176"/>
      <c r="F2" s="176"/>
      <c r="G2" s="10" t="s">
        <v>2</v>
      </c>
      <c r="H2" s="177" t="s">
        <v>3</v>
      </c>
      <c r="I2" s="177"/>
      <c r="J2" s="11"/>
      <c r="K2" s="12"/>
    </row>
    <row r="3" spans="1:22" ht="12" customHeight="1" x14ac:dyDescent="0.25">
      <c r="A3" s="13"/>
      <c r="K3" s="14"/>
    </row>
    <row r="4" spans="1:22" x14ac:dyDescent="0.25">
      <c r="A4" s="13"/>
      <c r="B4" s="15" t="s">
        <v>4</v>
      </c>
      <c r="C4" s="16"/>
      <c r="D4" s="16"/>
      <c r="E4" s="16"/>
      <c r="F4" s="178"/>
      <c r="G4" s="178"/>
      <c r="K4" s="14"/>
    </row>
    <row r="5" spans="1:22" x14ac:dyDescent="0.25">
      <c r="A5" s="13"/>
      <c r="B5" s="17" t="s">
        <v>5</v>
      </c>
      <c r="C5" s="18" t="s">
        <v>6</v>
      </c>
      <c r="D5" s="179" t="s">
        <v>7</v>
      </c>
      <c r="E5" s="179"/>
      <c r="F5" s="165" t="s">
        <v>8</v>
      </c>
      <c r="G5" s="165"/>
      <c r="K5" s="14"/>
    </row>
    <row r="6" spans="1:22" ht="15" customHeight="1" x14ac:dyDescent="0.25">
      <c r="A6" s="13"/>
      <c r="B6" s="19"/>
      <c r="C6" s="20"/>
      <c r="D6" s="173"/>
      <c r="E6" s="173"/>
      <c r="F6" s="161"/>
      <c r="G6" s="161"/>
      <c r="K6" s="14"/>
    </row>
    <row r="7" spans="1:22" ht="12" customHeight="1" x14ac:dyDescent="0.25">
      <c r="A7" s="13"/>
      <c r="K7" s="14"/>
    </row>
    <row r="8" spans="1:22" x14ac:dyDescent="0.25">
      <c r="A8" s="13"/>
      <c r="B8" s="21" t="s">
        <v>9</v>
      </c>
      <c r="C8" s="16"/>
      <c r="D8" s="16"/>
      <c r="E8" s="16"/>
      <c r="F8" s="22"/>
      <c r="K8" s="14"/>
    </row>
    <row r="9" spans="1:22" s="23" customFormat="1" ht="14.4" x14ac:dyDescent="0.25">
      <c r="A9" s="13"/>
      <c r="B9" s="174" t="s">
        <v>10</v>
      </c>
      <c r="C9" s="174"/>
      <c r="D9" s="174"/>
      <c r="E9" s="174"/>
      <c r="F9" s="174"/>
      <c r="G9" s="174"/>
      <c r="H9" s="174"/>
      <c r="I9" s="174"/>
      <c r="J9" s="174"/>
      <c r="K9" s="17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5">
      <c r="A10" s="13"/>
      <c r="B10" s="169" t="s">
        <v>11</v>
      </c>
      <c r="C10" s="169"/>
      <c r="D10" s="169"/>
      <c r="E10" s="169"/>
      <c r="F10" s="169"/>
      <c r="G10" s="169"/>
      <c r="H10" s="169"/>
      <c r="I10" s="169"/>
      <c r="J10" s="169"/>
      <c r="K10" s="169"/>
    </row>
    <row r="11" spans="1:22" ht="29.25" customHeight="1" x14ac:dyDescent="0.25">
      <c r="A11" s="24" t="s">
        <v>12</v>
      </c>
      <c r="B11" s="2" t="s">
        <v>13</v>
      </c>
      <c r="C11" s="2" t="s">
        <v>14</v>
      </c>
      <c r="D11" s="2" t="s">
        <v>15</v>
      </c>
      <c r="E11" s="25" t="s">
        <v>16</v>
      </c>
      <c r="F11" s="2" t="s">
        <v>17</v>
      </c>
      <c r="G11" s="2" t="s">
        <v>18</v>
      </c>
      <c r="H11" s="26" t="s">
        <v>19</v>
      </c>
      <c r="I11" s="27" t="s">
        <v>20</v>
      </c>
      <c r="J11" s="28" t="s">
        <v>21</v>
      </c>
      <c r="K11" s="29" t="s">
        <v>22</v>
      </c>
      <c r="L11" s="30"/>
    </row>
    <row r="12" spans="1:22" ht="6.75" hidden="1" customHeight="1" x14ac:dyDescent="0.25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5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5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5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5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5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5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5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5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5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5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5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5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5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5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5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5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5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5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5">
      <c r="A31" s="175" t="s">
        <v>23</v>
      </c>
      <c r="B31" s="175"/>
      <c r="C31" s="175"/>
      <c r="D31" s="175"/>
      <c r="E31" s="175"/>
      <c r="F31" s="175"/>
      <c r="G31" s="175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5">
      <c r="A32" s="53"/>
      <c r="B32" s="54"/>
      <c r="C32" s="54"/>
      <c r="D32" s="54"/>
      <c r="E32" s="54"/>
      <c r="F32" s="54"/>
      <c r="G32" s="171" t="s">
        <v>24</v>
      </c>
      <c r="H32" s="171"/>
      <c r="I32" s="171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5">
      <c r="A33" s="13"/>
      <c r="B33" s="57" t="s">
        <v>25</v>
      </c>
      <c r="C33" s="4"/>
      <c r="D33" s="4"/>
      <c r="E33" s="4"/>
      <c r="F33" s="4"/>
      <c r="G33" s="168"/>
      <c r="H33" s="168"/>
      <c r="I33" s="168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5">
      <c r="A34" s="13"/>
      <c r="B34" s="57" t="s">
        <v>26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5">
      <c r="A35" s="13"/>
      <c r="B35" s="61" t="s">
        <v>27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5">
      <c r="A36" s="13"/>
      <c r="B36" s="172" t="s">
        <v>28</v>
      </c>
      <c r="C36" s="172"/>
      <c r="D36" s="172"/>
      <c r="E36" s="172"/>
      <c r="F36" s="172"/>
      <c r="G36" s="172"/>
      <c r="H36" s="172"/>
      <c r="I36" s="172"/>
      <c r="J36" s="172"/>
      <c r="K36" s="17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0.399999999999999" x14ac:dyDescent="0.25">
      <c r="A37" s="24" t="s">
        <v>12</v>
      </c>
      <c r="B37" s="2" t="s">
        <v>13</v>
      </c>
      <c r="C37" s="2" t="s">
        <v>14</v>
      </c>
      <c r="D37" s="2" t="s">
        <v>15</v>
      </c>
      <c r="E37" s="25" t="s">
        <v>16</v>
      </c>
      <c r="F37" s="2" t="s">
        <v>17</v>
      </c>
      <c r="G37" s="2" t="s">
        <v>18</v>
      </c>
      <c r="H37" s="26" t="s">
        <v>19</v>
      </c>
      <c r="I37" s="27" t="s">
        <v>20</v>
      </c>
      <c r="J37" s="28" t="s">
        <v>21</v>
      </c>
      <c r="K37" s="66" t="s">
        <v>22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5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5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5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5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5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5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5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5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5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5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5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5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5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5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5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5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5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5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5">
      <c r="A56" s="170" t="s">
        <v>23</v>
      </c>
      <c r="B56" s="170"/>
      <c r="C56" s="170"/>
      <c r="D56" s="170"/>
      <c r="E56" s="170"/>
      <c r="F56" s="170"/>
      <c r="G56" s="170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5">
      <c r="A57" s="53"/>
      <c r="B57" s="54"/>
      <c r="C57" s="54"/>
      <c r="D57" s="54"/>
      <c r="E57" s="54"/>
      <c r="F57" s="54"/>
      <c r="G57" s="171" t="s">
        <v>24</v>
      </c>
      <c r="H57" s="171"/>
      <c r="I57" s="171"/>
      <c r="J57" s="55">
        <f>IF(SUM(J36:J56)&gt;12,"12,00",SUM(J36:J56))</f>
        <v>0</v>
      </c>
      <c r="K57" s="56"/>
    </row>
    <row r="58" spans="1:22" ht="12" customHeight="1" x14ac:dyDescent="0.25">
      <c r="A58" s="13"/>
      <c r="B58" s="74" t="s">
        <v>25</v>
      </c>
      <c r="C58" s="75"/>
      <c r="D58" s="75"/>
      <c r="E58" s="75"/>
      <c r="F58" s="75"/>
      <c r="G58" s="168"/>
      <c r="H58" s="168"/>
      <c r="I58" s="168"/>
      <c r="J58" s="58"/>
      <c r="K58" s="59"/>
    </row>
    <row r="59" spans="1:22" ht="12" customHeight="1" x14ac:dyDescent="0.25">
      <c r="A59" s="13"/>
      <c r="B59" s="57" t="s">
        <v>29</v>
      </c>
      <c r="G59" s="1"/>
      <c r="H59" s="1"/>
      <c r="I59" s="1"/>
      <c r="J59" s="58"/>
      <c r="K59" s="60"/>
    </row>
    <row r="60" spans="1:22" ht="12" customHeight="1" x14ac:dyDescent="0.25">
      <c r="A60" s="13"/>
      <c r="B60" s="61" t="s">
        <v>30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5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5">
      <c r="A62" s="13"/>
      <c r="B62" s="169" t="s">
        <v>31</v>
      </c>
      <c r="C62" s="169"/>
      <c r="D62" s="169"/>
      <c r="E62" s="169"/>
      <c r="F62" s="169"/>
      <c r="G62" s="169"/>
      <c r="H62" s="169"/>
      <c r="I62" s="169"/>
      <c r="J62" s="169"/>
      <c r="K62" s="169"/>
    </row>
    <row r="63" spans="1:22" ht="29.25" customHeight="1" x14ac:dyDescent="0.25">
      <c r="A63" s="24" t="s">
        <v>12</v>
      </c>
      <c r="B63" s="2" t="s">
        <v>13</v>
      </c>
      <c r="C63" s="2" t="s">
        <v>14</v>
      </c>
      <c r="D63" s="2" t="s">
        <v>15</v>
      </c>
      <c r="E63" s="25" t="s">
        <v>16</v>
      </c>
      <c r="F63" s="2" t="s">
        <v>17</v>
      </c>
      <c r="G63" s="2" t="s">
        <v>18</v>
      </c>
      <c r="H63" s="26" t="s">
        <v>19</v>
      </c>
      <c r="I63" s="27" t="s">
        <v>20</v>
      </c>
      <c r="J63" s="28" t="s">
        <v>21</v>
      </c>
      <c r="K63" s="29" t="s">
        <v>22</v>
      </c>
      <c r="L63" s="30"/>
    </row>
    <row r="64" spans="1:22" ht="6.75" hidden="1" customHeight="1" x14ac:dyDescent="0.25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5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5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5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5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5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5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5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5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5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5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5">
      <c r="A75" s="170" t="s">
        <v>23</v>
      </c>
      <c r="B75" s="170"/>
      <c r="C75" s="170"/>
      <c r="D75" s="170"/>
      <c r="E75" s="170"/>
      <c r="F75" s="170"/>
      <c r="G75" s="170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5">
      <c r="A76" s="53"/>
      <c r="B76" s="54"/>
      <c r="C76" s="54"/>
      <c r="D76" s="54"/>
      <c r="E76" s="54"/>
      <c r="F76" s="54"/>
      <c r="G76" s="171" t="s">
        <v>24</v>
      </c>
      <c r="H76" s="171"/>
      <c r="I76" s="171"/>
      <c r="J76" s="55">
        <f>IF(SUM(J65:J75)&gt;12,"12,00",SUM(J65:J75))</f>
        <v>0</v>
      </c>
      <c r="K76" s="56"/>
    </row>
    <row r="77" spans="1:22" ht="12" customHeight="1" x14ac:dyDescent="0.25">
      <c r="A77" s="13"/>
      <c r="B77" s="74" t="s">
        <v>25</v>
      </c>
      <c r="C77" s="75"/>
      <c r="D77" s="75"/>
      <c r="E77" s="75"/>
      <c r="F77" s="75"/>
      <c r="G77" s="168"/>
      <c r="H77" s="168"/>
      <c r="I77" s="168"/>
      <c r="J77" s="58"/>
      <c r="K77" s="59"/>
    </row>
    <row r="78" spans="1:22" ht="12" customHeight="1" x14ac:dyDescent="0.25">
      <c r="A78" s="13"/>
      <c r="B78" s="57" t="s">
        <v>29</v>
      </c>
      <c r="G78" s="1"/>
      <c r="H78" s="1"/>
      <c r="I78" s="1"/>
      <c r="J78" s="58"/>
      <c r="K78" s="60"/>
    </row>
    <row r="79" spans="1:22" ht="12" customHeight="1" x14ac:dyDescent="0.25">
      <c r="A79" s="13"/>
      <c r="B79" s="61" t="s">
        <v>30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5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5">
      <c r="A81" s="76"/>
      <c r="B81" s="77"/>
      <c r="C81" s="163" t="s">
        <v>32</v>
      </c>
      <c r="D81" s="163"/>
      <c r="E81" s="163"/>
      <c r="F81" s="163"/>
      <c r="G81" s="163"/>
      <c r="H81" s="163"/>
      <c r="I81" s="163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5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5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5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5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5">
      <c r="A86" s="76"/>
      <c r="B86" s="77"/>
      <c r="C86" s="164"/>
      <c r="D86" s="164"/>
      <c r="E86" s="164"/>
      <c r="F86" s="164"/>
      <c r="G86" s="164"/>
      <c r="H86" s="164"/>
      <c r="I86" s="164"/>
      <c r="J86" s="164"/>
      <c r="K86" s="164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5">
      <c r="A87" s="13"/>
      <c r="B87" s="158" t="s">
        <v>33</v>
      </c>
      <c r="C87" s="158"/>
      <c r="D87" s="158"/>
      <c r="E87" s="158"/>
      <c r="F87" s="158"/>
      <c r="G87" s="158"/>
      <c r="H87" s="158"/>
      <c r="I87" s="158"/>
      <c r="J87" s="158"/>
      <c r="K87" s="158"/>
    </row>
    <row r="88" spans="1:22" ht="24" customHeight="1" x14ac:dyDescent="0.25">
      <c r="A88" s="84" t="s">
        <v>12</v>
      </c>
      <c r="B88" s="165" t="s">
        <v>34</v>
      </c>
      <c r="C88" s="165"/>
      <c r="D88" s="165"/>
      <c r="E88" s="166" t="s">
        <v>35</v>
      </c>
      <c r="F88" s="166"/>
      <c r="G88" s="85" t="s">
        <v>36</v>
      </c>
      <c r="H88" s="86"/>
      <c r="J88" s="87" t="s">
        <v>21</v>
      </c>
      <c r="K88" s="167" t="s">
        <v>22</v>
      </c>
    </row>
    <row r="89" spans="1:22" ht="14.4" x14ac:dyDescent="0.25">
      <c r="A89" s="88"/>
      <c r="B89" s="160"/>
      <c r="C89" s="160"/>
      <c r="D89" s="160"/>
      <c r="E89" s="161"/>
      <c r="F89" s="161"/>
      <c r="G89" s="89"/>
      <c r="J89" s="90" t="b">
        <f t="shared" ref="J89:J106" si="3">IF(G89="20h a 50h","0,20",IF(G89="51h a 100h","0,60",IF(G89="101h a 150h","1,00",IF(G89="151h o més","1,40"))))</f>
        <v>0</v>
      </c>
      <c r="K89" s="167"/>
    </row>
    <row r="90" spans="1:22" ht="14.4" x14ac:dyDescent="0.25">
      <c r="A90" s="88"/>
      <c r="B90" s="160"/>
      <c r="C90" s="160"/>
      <c r="D90" s="160"/>
      <c r="E90" s="161"/>
      <c r="F90" s="161"/>
      <c r="G90" s="89"/>
      <c r="J90" s="90" t="b">
        <f t="shared" si="3"/>
        <v>0</v>
      </c>
      <c r="K90" s="52"/>
      <c r="L90" s="30"/>
      <c r="M90" s="4" t="s">
        <v>37</v>
      </c>
    </row>
    <row r="91" spans="1:22" ht="14.4" x14ac:dyDescent="0.25">
      <c r="A91" s="88"/>
      <c r="B91" s="160"/>
      <c r="C91" s="160"/>
      <c r="D91" s="160"/>
      <c r="E91" s="161"/>
      <c r="F91" s="161"/>
      <c r="G91" s="89"/>
      <c r="J91" s="90" t="b">
        <f t="shared" si="3"/>
        <v>0</v>
      </c>
      <c r="K91" s="52"/>
      <c r="M91" s="4" t="s">
        <v>38</v>
      </c>
    </row>
    <row r="92" spans="1:22" ht="14.4" x14ac:dyDescent="0.25">
      <c r="A92" s="88"/>
      <c r="B92" s="160"/>
      <c r="C92" s="160"/>
      <c r="D92" s="160"/>
      <c r="E92" s="161"/>
      <c r="F92" s="161"/>
      <c r="G92" s="89"/>
      <c r="J92" s="90" t="b">
        <f t="shared" si="3"/>
        <v>0</v>
      </c>
      <c r="K92" s="52"/>
      <c r="M92" s="4" t="s">
        <v>39</v>
      </c>
    </row>
    <row r="93" spans="1:22" ht="14.4" x14ac:dyDescent="0.25">
      <c r="A93" s="88"/>
      <c r="B93" s="160"/>
      <c r="C93" s="160"/>
      <c r="D93" s="160"/>
      <c r="E93" s="161"/>
      <c r="F93" s="161"/>
      <c r="G93" s="89"/>
      <c r="J93" s="90" t="b">
        <f t="shared" si="3"/>
        <v>0</v>
      </c>
      <c r="K93" s="52"/>
      <c r="M93" s="4" t="s">
        <v>40</v>
      </c>
    </row>
    <row r="94" spans="1:22" ht="14.4" x14ac:dyDescent="0.25">
      <c r="A94" s="88"/>
      <c r="B94" s="160"/>
      <c r="C94" s="160"/>
      <c r="D94" s="160"/>
      <c r="E94" s="161"/>
      <c r="F94" s="161"/>
      <c r="G94" s="89"/>
      <c r="J94" s="90" t="b">
        <f t="shared" si="3"/>
        <v>0</v>
      </c>
      <c r="K94" s="52"/>
    </row>
    <row r="95" spans="1:22" ht="14.4" x14ac:dyDescent="0.25">
      <c r="A95" s="88"/>
      <c r="B95" s="160"/>
      <c r="C95" s="160"/>
      <c r="D95" s="160"/>
      <c r="E95" s="161"/>
      <c r="F95" s="161"/>
      <c r="G95" s="89"/>
      <c r="J95" s="90" t="b">
        <f t="shared" si="3"/>
        <v>0</v>
      </c>
      <c r="K95" s="52"/>
    </row>
    <row r="96" spans="1:22" ht="14.4" x14ac:dyDescent="0.25">
      <c r="A96" s="88"/>
      <c r="B96" s="160"/>
      <c r="C96" s="160"/>
      <c r="D96" s="160"/>
      <c r="E96" s="161"/>
      <c r="F96" s="161"/>
      <c r="G96" s="89"/>
      <c r="J96" s="90" t="b">
        <f t="shared" si="3"/>
        <v>0</v>
      </c>
      <c r="K96" s="52"/>
    </row>
    <row r="97" spans="1:22" ht="14.4" x14ac:dyDescent="0.25">
      <c r="A97" s="88"/>
      <c r="B97" s="160"/>
      <c r="C97" s="160"/>
      <c r="D97" s="160"/>
      <c r="E97" s="161"/>
      <c r="F97" s="161"/>
      <c r="G97" s="89"/>
      <c r="J97" s="90" t="b">
        <f t="shared" si="3"/>
        <v>0</v>
      </c>
      <c r="K97" s="52"/>
    </row>
    <row r="98" spans="1:22" ht="14.4" x14ac:dyDescent="0.25">
      <c r="A98" s="88"/>
      <c r="B98" s="160"/>
      <c r="C98" s="160"/>
      <c r="D98" s="160"/>
      <c r="E98" s="161"/>
      <c r="F98" s="161"/>
      <c r="G98" s="89"/>
      <c r="J98" s="90" t="b">
        <f t="shared" si="3"/>
        <v>0</v>
      </c>
      <c r="K98" s="52"/>
    </row>
    <row r="99" spans="1:22" ht="14.4" x14ac:dyDescent="0.25">
      <c r="A99" s="88"/>
      <c r="B99" s="160"/>
      <c r="C99" s="160"/>
      <c r="D99" s="160"/>
      <c r="E99" s="161"/>
      <c r="F99" s="161"/>
      <c r="G99" s="89"/>
      <c r="J99" s="90" t="b">
        <f t="shared" si="3"/>
        <v>0</v>
      </c>
      <c r="K99" s="52"/>
    </row>
    <row r="100" spans="1:22" ht="14.4" x14ac:dyDescent="0.25">
      <c r="A100" s="88"/>
      <c r="B100" s="160"/>
      <c r="C100" s="160"/>
      <c r="D100" s="160"/>
      <c r="E100" s="161"/>
      <c r="F100" s="161"/>
      <c r="G100" s="89"/>
      <c r="J100" s="90" t="b">
        <f t="shared" si="3"/>
        <v>0</v>
      </c>
      <c r="K100" s="52"/>
    </row>
    <row r="101" spans="1:22" ht="15" customHeight="1" x14ac:dyDescent="0.25">
      <c r="A101" s="88"/>
      <c r="B101" s="160"/>
      <c r="C101" s="160"/>
      <c r="D101" s="160"/>
      <c r="E101" s="161"/>
      <c r="F101" s="161"/>
      <c r="G101" s="89"/>
      <c r="J101" s="90" t="b">
        <f t="shared" si="3"/>
        <v>0</v>
      </c>
      <c r="K101" s="52"/>
    </row>
    <row r="102" spans="1:22" ht="15" customHeight="1" x14ac:dyDescent="0.25">
      <c r="A102" s="88"/>
      <c r="B102" s="160"/>
      <c r="C102" s="160"/>
      <c r="D102" s="160"/>
      <c r="E102" s="161"/>
      <c r="F102" s="161"/>
      <c r="G102" s="89"/>
      <c r="J102" s="90" t="b">
        <f t="shared" si="3"/>
        <v>0</v>
      </c>
      <c r="K102" s="52"/>
    </row>
    <row r="103" spans="1:22" ht="15" customHeight="1" x14ac:dyDescent="0.25">
      <c r="A103" s="88"/>
      <c r="B103" s="160"/>
      <c r="C103" s="160"/>
      <c r="D103" s="160"/>
      <c r="E103" s="161"/>
      <c r="F103" s="161"/>
      <c r="G103" s="89"/>
      <c r="J103" s="90" t="b">
        <f t="shared" si="3"/>
        <v>0</v>
      </c>
      <c r="K103" s="52"/>
    </row>
    <row r="104" spans="1:22" ht="15" customHeight="1" x14ac:dyDescent="0.25">
      <c r="A104" s="88"/>
      <c r="B104" s="160"/>
      <c r="C104" s="160"/>
      <c r="D104" s="160"/>
      <c r="E104" s="161"/>
      <c r="F104" s="161"/>
      <c r="G104" s="89"/>
      <c r="J104" s="90" t="b">
        <f t="shared" si="3"/>
        <v>0</v>
      </c>
      <c r="K104" s="52"/>
      <c r="L104" s="30"/>
    </row>
    <row r="105" spans="1:22" ht="15" customHeight="1" x14ac:dyDescent="0.25">
      <c r="A105" s="88"/>
      <c r="B105" s="160"/>
      <c r="C105" s="160"/>
      <c r="D105" s="160"/>
      <c r="E105" s="161"/>
      <c r="F105" s="161"/>
      <c r="G105" s="89"/>
      <c r="J105" s="90" t="b">
        <f t="shared" si="3"/>
        <v>0</v>
      </c>
      <c r="K105" s="52"/>
    </row>
    <row r="106" spans="1:22" ht="15" customHeight="1" x14ac:dyDescent="0.25">
      <c r="A106" s="88"/>
      <c r="B106" s="160"/>
      <c r="C106" s="160"/>
      <c r="D106" s="160"/>
      <c r="E106" s="161"/>
      <c r="F106" s="161"/>
      <c r="G106" s="89"/>
      <c r="J106" s="90" t="b">
        <f t="shared" si="3"/>
        <v>0</v>
      </c>
      <c r="K106" s="52"/>
    </row>
    <row r="107" spans="1:22" s="95" customFormat="1" ht="15" customHeight="1" x14ac:dyDescent="0.25">
      <c r="A107" s="91"/>
      <c r="B107" s="92"/>
      <c r="C107" s="92"/>
      <c r="D107" s="92"/>
      <c r="E107" s="92"/>
      <c r="F107" s="92"/>
      <c r="G107" s="162" t="s">
        <v>41</v>
      </c>
      <c r="H107" s="162"/>
      <c r="I107" s="162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5">
      <c r="A108" s="96"/>
      <c r="B108" s="158" t="s">
        <v>42</v>
      </c>
      <c r="C108" s="158"/>
      <c r="D108" s="158"/>
      <c r="E108" s="158"/>
      <c r="F108" s="158"/>
      <c r="G108" s="158"/>
      <c r="H108" s="158"/>
      <c r="I108" s="158"/>
      <c r="J108" s="158"/>
      <c r="K108" s="158"/>
      <c r="O108" s="4" t="s">
        <v>43</v>
      </c>
    </row>
    <row r="109" spans="1:22" ht="25.5" customHeight="1" x14ac:dyDescent="0.25">
      <c r="A109" s="84" t="s">
        <v>12</v>
      </c>
      <c r="B109" s="159" t="s">
        <v>44</v>
      </c>
      <c r="C109" s="159"/>
      <c r="D109" s="159"/>
      <c r="E109" s="159"/>
      <c r="F109" s="159"/>
      <c r="G109" s="159"/>
      <c r="H109" s="159"/>
      <c r="I109" s="159"/>
      <c r="J109" s="159"/>
      <c r="K109" s="159"/>
    </row>
    <row r="110" spans="1:22" ht="15" customHeight="1" x14ac:dyDescent="0.25">
      <c r="A110" s="97"/>
      <c r="B110" s="155"/>
      <c r="C110" s="155"/>
      <c r="D110" s="155"/>
      <c r="E110" s="155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45</v>
      </c>
    </row>
    <row r="111" spans="1:22" ht="15" customHeight="1" x14ac:dyDescent="0.25">
      <c r="A111" s="103"/>
      <c r="B111" s="155"/>
      <c r="C111" s="155"/>
      <c r="D111" s="155"/>
      <c r="E111" s="155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46</v>
      </c>
    </row>
    <row r="112" spans="1:22" ht="15" customHeight="1" x14ac:dyDescent="0.25">
      <c r="A112" s="103"/>
      <c r="B112" s="155"/>
      <c r="C112" s="155"/>
      <c r="D112" s="155"/>
      <c r="E112" s="155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47</v>
      </c>
    </row>
    <row r="113" spans="1:14" ht="15" customHeight="1" x14ac:dyDescent="0.25">
      <c r="A113" s="103"/>
      <c r="B113" s="155"/>
      <c r="C113" s="155"/>
      <c r="D113" s="155"/>
      <c r="E113" s="155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48</v>
      </c>
    </row>
    <row r="114" spans="1:14" ht="17.25" customHeight="1" x14ac:dyDescent="0.25">
      <c r="A114" s="104"/>
      <c r="B114" s="105"/>
      <c r="C114" s="106"/>
      <c r="D114" s="106"/>
      <c r="E114" s="106"/>
      <c r="F114" s="156" t="s">
        <v>49</v>
      </c>
      <c r="G114" s="156"/>
      <c r="H114" s="156"/>
      <c r="I114" s="156"/>
      <c r="J114" s="107">
        <f>IF((J110+J111+J112+J113)&gt;4,"4,00",(J110+J111+J112+J113))</f>
        <v>0</v>
      </c>
      <c r="K114" s="108"/>
    </row>
    <row r="115" spans="1:14" ht="15" customHeight="1" x14ac:dyDescent="0.25">
      <c r="A115" s="109"/>
      <c r="K115" s="110"/>
    </row>
    <row r="116" spans="1:14" ht="15" customHeight="1" x14ac:dyDescent="0.25">
      <c r="A116" s="111"/>
      <c r="B116" s="157" t="s">
        <v>50</v>
      </c>
      <c r="C116" s="157"/>
      <c r="D116" s="112"/>
      <c r="E116" s="113"/>
      <c r="G116" s="114"/>
      <c r="H116" s="115"/>
      <c r="J116" s="153" t="s">
        <v>21</v>
      </c>
      <c r="K116" s="154" t="s">
        <v>22</v>
      </c>
      <c r="M116" s="4" t="s">
        <v>51</v>
      </c>
      <c r="N116" s="117"/>
    </row>
    <row r="117" spans="1:14" s="4" customFormat="1" ht="24" customHeight="1" x14ac:dyDescent="0.25">
      <c r="A117" s="84" t="s">
        <v>12</v>
      </c>
      <c r="B117" s="118" t="s">
        <v>52</v>
      </c>
      <c r="C117" s="118" t="s">
        <v>53</v>
      </c>
      <c r="D117" s="119"/>
      <c r="E117" s="119"/>
      <c r="F117" s="119"/>
      <c r="G117" s="119"/>
      <c r="H117" s="119"/>
      <c r="I117" s="119"/>
      <c r="J117" s="153"/>
      <c r="K117" s="154"/>
      <c r="M117" s="4" t="s">
        <v>54</v>
      </c>
    </row>
    <row r="118" spans="1:14" s="4" customFormat="1" ht="21" customHeight="1" x14ac:dyDescent="0.25">
      <c r="A118" s="120"/>
      <c r="B118" s="41" t="s">
        <v>55</v>
      </c>
      <c r="C118" s="118"/>
      <c r="D118" s="119"/>
      <c r="E118" s="119"/>
      <c r="F118" s="119"/>
      <c r="G118" s="119"/>
      <c r="H118" s="119"/>
      <c r="I118" s="119"/>
      <c r="J118" s="116" t="b">
        <f>IF(C118="A2","0,50",IF(C118="B1","1,00",IF(C118="B2","1,50",IF(C118="C1","2,00",IF(C118="C2","3,00",IF(C118="Llenguatge administratiu","3,00"))))))</f>
        <v>0</v>
      </c>
      <c r="K118" s="29"/>
      <c r="M118" s="4" t="s">
        <v>56</v>
      </c>
    </row>
    <row r="119" spans="1:14" s="4" customFormat="1" ht="21.75" customHeight="1" x14ac:dyDescent="0.25">
      <c r="A119" s="121"/>
      <c r="B119" s="41" t="s">
        <v>55</v>
      </c>
      <c r="C119" s="118"/>
      <c r="D119" s="119"/>
      <c r="E119" s="119"/>
      <c r="F119" s="119"/>
      <c r="G119" s="119"/>
      <c r="H119" s="119"/>
      <c r="I119" s="119"/>
      <c r="J119" s="116" t="b">
        <f>IF(C119="A2","0,50",IF(C119="B1","1,00",IF(C119="B2","1,50",IF(C119="C1","2,00",IF(C119="C2","3,00",IF(C119="Llenguatge administratiu","3,00"))))))</f>
        <v>0</v>
      </c>
      <c r="K119" s="52"/>
      <c r="M119" s="4" t="s">
        <v>57</v>
      </c>
    </row>
    <row r="120" spans="1:14" s="77" customFormat="1" ht="17.25" customHeight="1" x14ac:dyDescent="0.25">
      <c r="A120" s="76"/>
      <c r="B120" s="80"/>
      <c r="C120" s="80"/>
      <c r="D120" s="122"/>
      <c r="E120" s="122"/>
      <c r="F120" s="122"/>
      <c r="G120" s="151" t="s">
        <v>58</v>
      </c>
      <c r="H120" s="151"/>
      <c r="I120" s="151"/>
      <c r="J120" s="123">
        <f>IF((J118+J119)&gt;3,"3,00",(J118+J119))</f>
        <v>0</v>
      </c>
      <c r="K120" s="124"/>
      <c r="M120" s="77" t="s">
        <v>59</v>
      </c>
    </row>
    <row r="121" spans="1:14" s="77" customFormat="1" ht="17.25" customHeight="1" x14ac:dyDescent="0.25">
      <c r="A121" s="76"/>
      <c r="B121" s="80"/>
      <c r="C121" s="80"/>
      <c r="D121" s="122"/>
      <c r="E121" s="122"/>
      <c r="F121" s="122"/>
      <c r="G121" s="125"/>
      <c r="H121" s="125"/>
      <c r="I121" s="125"/>
      <c r="J121" s="82"/>
      <c r="K121" s="126"/>
      <c r="M121" s="77" t="s">
        <v>60</v>
      </c>
    </row>
    <row r="122" spans="1:14" ht="27.75" customHeight="1" x14ac:dyDescent="0.25">
      <c r="A122" s="127"/>
      <c r="B122" s="152" t="s">
        <v>61</v>
      </c>
      <c r="C122" s="152"/>
      <c r="D122" s="112"/>
      <c r="E122" s="113"/>
      <c r="G122" s="114"/>
      <c r="H122" s="115"/>
      <c r="J122" s="153" t="s">
        <v>21</v>
      </c>
      <c r="K122" s="154" t="s">
        <v>22</v>
      </c>
      <c r="M122" s="112"/>
      <c r="N122" s="117"/>
    </row>
    <row r="123" spans="1:14" s="4" customFormat="1" ht="24" customHeight="1" x14ac:dyDescent="0.25">
      <c r="A123" s="84" t="s">
        <v>12</v>
      </c>
      <c r="B123" s="118" t="s">
        <v>52</v>
      </c>
      <c r="C123" s="118" t="s">
        <v>53</v>
      </c>
      <c r="D123" s="119"/>
      <c r="E123" s="119"/>
      <c r="F123" s="119"/>
      <c r="G123" s="119"/>
      <c r="H123" s="119"/>
      <c r="I123" s="119"/>
      <c r="J123" s="153"/>
      <c r="K123" s="154"/>
    </row>
    <row r="124" spans="1:14" s="4" customFormat="1" ht="21.75" customHeight="1" x14ac:dyDescent="0.25">
      <c r="A124" s="121"/>
      <c r="B124" s="41"/>
      <c r="C124" s="41"/>
      <c r="D124" s="119"/>
      <c r="E124" s="119"/>
      <c r="F124" s="119"/>
      <c r="G124" s="119"/>
      <c r="H124" s="119"/>
      <c r="I124" s="119"/>
      <c r="J124" s="90" t="b">
        <f>IF(C124="A2","0,50",IF(C124="B1","1,00",IF(C124="B2","1,50",IF(C124="C1","2,00",IF(C124="C2","3,00")))))</f>
        <v>0</v>
      </c>
      <c r="K124" s="52"/>
      <c r="M124" s="4" t="s">
        <v>51</v>
      </c>
    </row>
    <row r="125" spans="1:14" s="4" customFormat="1" ht="21.75" customHeight="1" x14ac:dyDescent="0.25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54</v>
      </c>
    </row>
    <row r="126" spans="1:14" s="4" customFormat="1" ht="17.25" customHeight="1" x14ac:dyDescent="0.25">
      <c r="A126" s="40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L126" s="112"/>
      <c r="M126" s="4" t="s">
        <v>56</v>
      </c>
    </row>
    <row r="127" spans="1:14" s="4" customFormat="1" ht="17.25" customHeight="1" x14ac:dyDescent="0.25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57</v>
      </c>
    </row>
    <row r="128" spans="1:14" s="4" customFormat="1" ht="17.25" customHeight="1" x14ac:dyDescent="0.25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M128" s="4" t="s">
        <v>59</v>
      </c>
    </row>
    <row r="129" spans="1:22" s="77" customFormat="1" ht="17.25" customHeight="1" x14ac:dyDescent="0.25">
      <c r="A129" s="76"/>
      <c r="B129" s="80"/>
      <c r="C129" s="80"/>
      <c r="D129" s="122"/>
      <c r="E129" s="122"/>
      <c r="F129" s="122"/>
      <c r="G129" s="151" t="s">
        <v>62</v>
      </c>
      <c r="H129" s="151"/>
      <c r="I129" s="151"/>
      <c r="J129" s="78">
        <f>IF((J124+J125+J126+J127+J128)&gt;3,3,J124+J125+J126+J127+J128)</f>
        <v>0</v>
      </c>
      <c r="K129" s="124"/>
    </row>
    <row r="130" spans="1:22" x14ac:dyDescent="0.25">
      <c r="A130" s="127"/>
      <c r="B130" s="119"/>
      <c r="C130" s="119"/>
      <c r="D130" s="119"/>
      <c r="E130" s="119"/>
      <c r="F130" s="119"/>
      <c r="G130" s="128"/>
      <c r="H130" s="128"/>
      <c r="I130" s="128"/>
      <c r="J130" s="129"/>
      <c r="K130" s="130"/>
      <c r="M130" s="112"/>
    </row>
    <row r="131" spans="1:22" s="134" customFormat="1" ht="18" customHeight="1" x14ac:dyDescent="0.25">
      <c r="A131" s="131"/>
      <c r="B131" s="132"/>
      <c r="C131" s="132"/>
      <c r="D131" s="132"/>
      <c r="E131" s="132"/>
      <c r="F131" s="148" t="s">
        <v>63</v>
      </c>
      <c r="G131" s="148"/>
      <c r="H131" s="148"/>
      <c r="I131" s="148"/>
      <c r="J131" s="149">
        <f>IF((J81+J107+J114+J120+J129)&gt;30,"30,00",(J81+J107+J114+J120+J129))</f>
        <v>0</v>
      </c>
      <c r="K131" s="149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ht="12.75" customHeight="1" x14ac:dyDescent="0.25">
      <c r="A132" s="13"/>
      <c r="B132" s="119"/>
      <c r="C132" s="119"/>
      <c r="D132" s="119"/>
      <c r="E132" s="119"/>
      <c r="F132" s="119"/>
      <c r="G132" s="119"/>
      <c r="H132" s="119"/>
      <c r="I132" s="119"/>
      <c r="J132" s="119"/>
      <c r="K132" s="135"/>
      <c r="M132" s="112"/>
    </row>
    <row r="133" spans="1:22" ht="18" customHeight="1" x14ac:dyDescent="0.25">
      <c r="A133" s="13"/>
      <c r="B133" s="10" t="s">
        <v>64</v>
      </c>
      <c r="C133" s="136"/>
      <c r="D133" s="136"/>
      <c r="E133" s="136"/>
      <c r="F133" s="137"/>
      <c r="G133" s="138"/>
      <c r="H133" s="139"/>
      <c r="I133" s="139"/>
      <c r="J133" s="140"/>
      <c r="K133" s="141"/>
    </row>
    <row r="134" spans="1:22" ht="18" customHeight="1" x14ac:dyDescent="0.25">
      <c r="A134" s="13"/>
      <c r="B134" s="150" t="s">
        <v>65</v>
      </c>
      <c r="C134" s="150"/>
      <c r="D134" s="150"/>
      <c r="E134" s="150"/>
      <c r="F134" s="150"/>
      <c r="G134" s="150"/>
      <c r="H134" s="150"/>
      <c r="I134" s="150"/>
      <c r="J134" s="150"/>
      <c r="K134" s="150"/>
    </row>
    <row r="135" spans="1:22" ht="18" hidden="1" customHeight="1" x14ac:dyDescent="0.25">
      <c r="A135" s="13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</row>
    <row r="136" spans="1:22" ht="0.75" customHeight="1" x14ac:dyDescent="0.25">
      <c r="A136" s="13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</row>
    <row r="137" spans="1:22" ht="9" customHeight="1" x14ac:dyDescent="0.25">
      <c r="A137" s="13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</row>
    <row r="138" spans="1:22" x14ac:dyDescent="0.25">
      <c r="A138" s="142"/>
      <c r="B138" s="143" t="s">
        <v>66</v>
      </c>
      <c r="C138" s="144"/>
      <c r="D138" s="145"/>
      <c r="E138" s="145"/>
      <c r="F138" s="146"/>
      <c r="G138" s="146"/>
      <c r="H138" s="146"/>
      <c r="I138" s="146"/>
      <c r="J138" s="146"/>
      <c r="K138" s="147"/>
    </row>
  </sheetData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B62:K62"/>
    <mergeCell ref="A75:G75"/>
    <mergeCell ref="G76:I76"/>
    <mergeCell ref="G77:I77"/>
    <mergeCell ref="C81:I81"/>
    <mergeCell ref="C86:K86"/>
    <mergeCell ref="B87:K8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G107:I107"/>
    <mergeCell ref="B108:K108"/>
    <mergeCell ref="B109:K109"/>
    <mergeCell ref="B110:E110"/>
    <mergeCell ref="B111:E111"/>
    <mergeCell ref="B112:E112"/>
    <mergeCell ref="B113:E113"/>
    <mergeCell ref="F114:I114"/>
    <mergeCell ref="B116:C116"/>
    <mergeCell ref="J116:J117"/>
    <mergeCell ref="K116:K117"/>
    <mergeCell ref="F131:I131"/>
    <mergeCell ref="J131:K131"/>
    <mergeCell ref="B134:K137"/>
    <mergeCell ref="G120:I120"/>
    <mergeCell ref="B122:C122"/>
    <mergeCell ref="J122:J123"/>
    <mergeCell ref="K122:K123"/>
    <mergeCell ref="G129:I129"/>
  </mergeCells>
  <dataValidations count="4">
    <dataValidation type="list" showInputMessage="1" showErrorMessage="1" sqref="C124:C128" xr:uid="{00000000-0002-0000-0000-000000000000}">
      <formula1>$M$124:$M$128</formula1>
      <formula2>0</formula2>
    </dataValidation>
    <dataValidation type="list" allowBlank="1" showInputMessage="1" showErrorMessage="1" sqref="C118:C119" xr:uid="{00000000-0002-0000-0000-000001000000}">
      <formula1>$M$116:$M$121</formula1>
      <formula2>0</formula2>
    </dataValidation>
    <dataValidation type="list" allowBlank="1" showInputMessage="1" showErrorMessage="1" sqref="B110:E113" xr:uid="{00000000-0002-0000-0000-000002000000}">
      <formula1>$M$110:$M$113</formula1>
      <formula2>0</formula2>
    </dataValidation>
    <dataValidation type="list" showInputMessage="1" showErrorMessage="1" sqref="G89:G106" xr:uid="{00000000-0002-0000-0000-000003000000}">
      <formula1>$M$90:$M$93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Ana Isabel Sánchez Amat</cp:lastModifiedBy>
  <cp:revision>98</cp:revision>
  <cp:lastPrinted>2025-07-04T11:55:38Z</cp:lastPrinted>
  <dcterms:created xsi:type="dcterms:W3CDTF">2022-05-17T11:20:39Z</dcterms:created>
  <dcterms:modified xsi:type="dcterms:W3CDTF">2025-09-16T09:15:05Z</dcterms:modified>
  <dc:language>es-ES</dc:language>
</cp:coreProperties>
</file>