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AUTOBAREMACIÓ" sheetId="1" r:id="rId1"/>
  </sheets>
  <definedNames>
    <definedName name="_xlnm._FilterDatabase" localSheetId="0" hidden="1">AUTOBAREMACIÓ!$A$95:$C$97</definedName>
    <definedName name="_xlnm.Print_Area" localSheetId="0">AUTOBAREMACIÓ!$A$1:$K$118</definedName>
  </definedNames>
  <calcPr calcId="125725"/>
</workbook>
</file>

<file path=xl/calcChain.xml><?xml version="1.0" encoding="utf-8"?>
<calcChain xmlns="http://schemas.openxmlformats.org/spreadsheetml/2006/main">
  <c r="J102" i="1"/>
  <c r="J103"/>
  <c r="J101"/>
  <c r="J97"/>
  <c r="J93"/>
  <c r="J81"/>
  <c r="J80"/>
  <c r="J79"/>
  <c r="J78"/>
  <c r="J77"/>
  <c r="J76"/>
  <c r="J75"/>
  <c r="J74"/>
  <c r="J73"/>
  <c r="J72"/>
  <c r="J71"/>
  <c r="J70"/>
  <c r="J69"/>
  <c r="J87"/>
  <c r="J88"/>
  <c r="J89"/>
  <c r="H33"/>
  <c r="H34"/>
  <c r="H35"/>
  <c r="H36"/>
  <c r="H37"/>
  <c r="H38"/>
  <c r="H39"/>
  <c r="H40"/>
  <c r="H41"/>
  <c r="H42"/>
  <c r="H43"/>
  <c r="H32"/>
  <c r="H13"/>
  <c r="H14"/>
  <c r="H15"/>
  <c r="H16"/>
  <c r="H17"/>
  <c r="H18"/>
  <c r="H19"/>
  <c r="H20"/>
  <c r="H21"/>
  <c r="H22"/>
  <c r="H23"/>
  <c r="H12"/>
  <c r="J65"/>
  <c r="J64"/>
  <c r="J63"/>
  <c r="J62"/>
  <c r="J61"/>
  <c r="J60"/>
  <c r="J59"/>
  <c r="J58"/>
  <c r="J57"/>
  <c r="J56"/>
  <c r="J55"/>
  <c r="J54"/>
  <c r="J53"/>
  <c r="J90" l="1"/>
  <c r="J82"/>
  <c r="H24"/>
  <c r="I24" s="1"/>
  <c r="J24" s="1"/>
  <c r="J25" s="1"/>
  <c r="J66"/>
  <c r="H44"/>
  <c r="I44" s="1"/>
  <c r="J44" s="1"/>
  <c r="J45" s="1"/>
  <c r="J104"/>
  <c r="J83" l="1"/>
  <c r="J49"/>
  <c r="J106" s="1"/>
</calcChain>
</file>

<file path=xl/sharedStrings.xml><?xml version="1.0" encoding="utf-8"?>
<sst xmlns="http://schemas.openxmlformats.org/spreadsheetml/2006/main" count="109" uniqueCount="69">
  <si>
    <t>CONVOCATÒRIA:</t>
  </si>
  <si>
    <t>EXPTE. Nº.</t>
  </si>
  <si>
    <t>1. DADES DEL/DE LA SOL·LICITANT</t>
  </si>
  <si>
    <t>PRIMER COGNOM</t>
  </si>
  <si>
    <t>SEGUNDO COGNOM</t>
  </si>
  <si>
    <t>NOM</t>
  </si>
  <si>
    <t>DNI</t>
  </si>
  <si>
    <t>2. MÈRITS A VALORAR</t>
  </si>
  <si>
    <t>DOCNº.</t>
  </si>
  <si>
    <t>ENTITAT</t>
  </si>
  <si>
    <r>
      <t>CATEGORIA PROF</t>
    </r>
    <r>
      <rPr>
        <i/>
        <vertAlign val="superscript"/>
        <sz val="9"/>
        <rFont val="Calibri"/>
        <family val="2"/>
      </rPr>
      <t>(1)</t>
    </r>
  </si>
  <si>
    <r>
      <t>TIPUS RELACIÓ</t>
    </r>
    <r>
      <rPr>
        <i/>
        <vertAlign val="superscript"/>
        <sz val="9"/>
        <rFont val="Calibri"/>
        <family val="2"/>
      </rPr>
      <t>(2)</t>
    </r>
  </si>
  <si>
    <t>% jornada</t>
  </si>
  <si>
    <t>INICI</t>
  </si>
  <si>
    <t>FIN</t>
  </si>
  <si>
    <t>díes</t>
  </si>
  <si>
    <t>Mesos</t>
  </si>
  <si>
    <t>Ptos</t>
  </si>
  <si>
    <t>Trib</t>
  </si>
  <si>
    <t>TOTAL ENTITAT/EMPRESA</t>
  </si>
  <si>
    <t>TOTAL A. PÚBLICA</t>
  </si>
  <si>
    <r>
      <t>(1)</t>
    </r>
    <r>
      <rPr>
        <i/>
        <sz val="10"/>
        <rFont val="Calibri"/>
        <family val="2"/>
      </rPr>
      <t>Categoria que figura en el contracte de treball o nomenament</t>
    </r>
  </si>
  <si>
    <r>
      <t>(2)</t>
    </r>
    <r>
      <rPr>
        <i/>
        <sz val="10"/>
        <rFont val="Calibri"/>
        <family val="2"/>
      </rPr>
      <t>Contrato laboral-nombramiento interino-autónomo/a</t>
    </r>
  </si>
  <si>
    <r>
      <t>(3)</t>
    </r>
    <r>
      <rPr>
        <i/>
        <sz val="10"/>
        <rFont val="Calibri"/>
        <family val="2"/>
      </rPr>
      <t>Indique el percentatge de la jornada que figure en la vida laboral. En caso de jornada completa, s'indicarà "100"</t>
    </r>
  </si>
  <si>
    <t>TOTAL A. PRIVAT</t>
  </si>
  <si>
    <r>
      <t>(2)</t>
    </r>
    <r>
      <rPr>
        <i/>
        <sz val="10"/>
        <rFont val="Calibri"/>
        <family val="2"/>
      </rPr>
      <t>Contracte laboral-nomenament interí-autònom/a</t>
    </r>
  </si>
  <si>
    <r>
      <t>(3)</t>
    </r>
    <r>
      <rPr>
        <i/>
        <sz val="10"/>
        <rFont val="Calibri"/>
        <family val="2"/>
      </rPr>
      <t>Indique el percentatge de la jornada que figure en la vida laboral. En cas de jornada completa, s'indicarà "100"</t>
    </r>
  </si>
  <si>
    <t>TOTAL EXPERIÈNCIA PROFESSIONAL</t>
  </si>
  <si>
    <t xml:space="preserve"> </t>
  </si>
  <si>
    <t>DENOMINACIÓ DEL CURS</t>
  </si>
  <si>
    <t>ENTITAT CONVOCANT</t>
  </si>
  <si>
    <t>HORES</t>
  </si>
  <si>
    <t>151h o més</t>
  </si>
  <si>
    <t>101h a 150h</t>
  </si>
  <si>
    <t>51h a 100h</t>
  </si>
  <si>
    <t>20h a 50h</t>
  </si>
  <si>
    <t>TOTAL FORMACIÓ</t>
  </si>
  <si>
    <t>Master oficial</t>
  </si>
  <si>
    <t>ALTRES TITULACIONS (màx. 2,00 p.)</t>
  </si>
  <si>
    <t>Graduat</t>
  </si>
  <si>
    <t>Titulació</t>
  </si>
  <si>
    <t>Nom</t>
  </si>
  <si>
    <t>TOTAL TITULACIONS</t>
  </si>
  <si>
    <t>CONEIXEMENTS DE VALENCIÀ (màx. 0,50 p.)</t>
  </si>
  <si>
    <t>CERTIFICAT</t>
  </si>
  <si>
    <t>TOTAL VALENCIÀ</t>
  </si>
  <si>
    <t>CONEIXEMENTS IDIOMES COMUNIT. (màx.0,50 p)</t>
  </si>
  <si>
    <t>NIVELL ANGLÉS</t>
  </si>
  <si>
    <t>A1</t>
  </si>
  <si>
    <t>TOTAL IDIOMES</t>
  </si>
  <si>
    <t>TOTAL CONCURS</t>
  </si>
  <si>
    <t>3. DECLARACIÓ, LLOC, DATA I SIGNATURA</t>
  </si>
  <si>
    <t>La persona firmant DECLARA baix la seua expressa responsabilitat que són certes les dades que figuren en este imprés d'autobaremació, i es compromet a acreditar documentalment tots els mèrits autobaremats que hi figuren.</t>
  </si>
  <si>
    <t>Data</t>
  </si>
  <si>
    <t>Signatura</t>
  </si>
  <si>
    <t>AGENT LOCAL D'INNOVACIÓ</t>
  </si>
  <si>
    <t>8585/2021</t>
  </si>
  <si>
    <t>EXPERIÈNCIA LABORAL (màx. 4,00 punts)</t>
  </si>
  <si>
    <t>Experiència de treball Grup A en ADMINISTRACIÓ PÚBLICA (0,20/mes)</t>
  </si>
  <si>
    <t>Experiència professional en  ÀMBIT PRIVAT. (0,05/mes)</t>
  </si>
  <si>
    <t>FORMACIÓ relacionada amb les funcions del lloc (màx. 3 p.)</t>
  </si>
  <si>
    <t>FORMACIÓ relacionada ams AAPP</t>
  </si>
  <si>
    <t>TOTAL</t>
  </si>
  <si>
    <t>Nivell B2</t>
  </si>
  <si>
    <t>Nivell C1</t>
  </si>
  <si>
    <t>Nivell C2</t>
  </si>
  <si>
    <t>Igual o inferior a B1</t>
  </si>
  <si>
    <t>Igual o superior a B2</t>
  </si>
  <si>
    <t>OTROS IDIOMAS</t>
  </si>
</sst>
</file>

<file path=xl/styles.xml><?xml version="1.0" encoding="utf-8"?>
<styleSheet xmlns="http://schemas.openxmlformats.org/spreadsheetml/2006/main">
  <numFmts count="2">
    <numFmt numFmtId="44" formatCode="_-* #,##0.00\ &quot;€&quot;_-;\-* #,##0.00\ &quot;€&quot;_-;_-* &quot;-&quot;??\ &quot;€&quot;_-;_-@_-"/>
    <numFmt numFmtId="164" formatCode="dd\-mm\-yy;@"/>
  </numFmts>
  <fonts count="25">
    <font>
      <sz val="10"/>
      <name val="Arial"/>
    </font>
    <font>
      <sz val="10"/>
      <name val="Arial"/>
    </font>
    <font>
      <sz val="10"/>
      <color rgb="FFFF0000"/>
      <name val="Calibri"/>
      <family val="2"/>
    </font>
    <font>
      <sz val="10"/>
      <name val="Calibri"/>
      <family val="2"/>
    </font>
    <font>
      <sz val="8"/>
      <name val="Calibri"/>
      <family val="2"/>
    </font>
    <font>
      <sz val="10"/>
      <color theme="0"/>
      <name val="Calibri"/>
      <family val="2"/>
    </font>
    <font>
      <b/>
      <sz val="10"/>
      <name val="Calibri"/>
      <family val="2"/>
    </font>
    <font>
      <i/>
      <sz val="9"/>
      <name val="Calibri"/>
      <family val="2"/>
    </font>
    <font>
      <b/>
      <sz val="11"/>
      <name val="Calibri"/>
      <family val="2"/>
    </font>
    <font>
      <sz val="9"/>
      <name val="Calibri"/>
      <family val="2"/>
    </font>
    <font>
      <b/>
      <sz val="8"/>
      <name val="Calibri"/>
      <family val="2"/>
    </font>
    <font>
      <i/>
      <vertAlign val="superscript"/>
      <sz val="9"/>
      <name val="Calibri"/>
      <family val="2"/>
    </font>
    <font>
      <i/>
      <sz val="8"/>
      <name val="Calibri"/>
      <family val="2"/>
    </font>
    <font>
      <b/>
      <i/>
      <sz val="8"/>
      <name val="Calibri"/>
      <family val="2"/>
    </font>
    <font>
      <i/>
      <vertAlign val="superscript"/>
      <sz val="10"/>
      <name val="Calibri"/>
      <family val="2"/>
    </font>
    <font>
      <i/>
      <sz val="10"/>
      <name val="Calibri"/>
      <family val="2"/>
    </font>
    <font>
      <sz val="11"/>
      <name val="Calibri"/>
      <family val="2"/>
    </font>
    <font>
      <sz val="9"/>
      <color theme="0"/>
      <name val="Calibri"/>
      <family val="2"/>
    </font>
    <font>
      <sz val="11"/>
      <color theme="0"/>
      <name val="Arial"/>
      <family val="2"/>
    </font>
    <font>
      <b/>
      <sz val="9"/>
      <color rgb="FFFF0000"/>
      <name val="Arial"/>
      <family val="2"/>
    </font>
    <font>
      <sz val="10"/>
      <name val="Arial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8"/>
      <color theme="0"/>
      <name val="Calibri"/>
      <family val="2"/>
    </font>
    <font>
      <sz val="9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/>
  </cellStyleXfs>
  <cellXfs count="202">
    <xf numFmtId="0" fontId="0" fillId="0" borderId="0" xfId="0"/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1" fontId="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2" borderId="1" xfId="0" applyFont="1" applyFill="1" applyBorder="1" applyAlignment="1" applyProtection="1">
      <alignment vertical="center"/>
    </xf>
    <xf numFmtId="0" fontId="6" fillId="2" borderId="2" xfId="0" applyFont="1" applyFill="1" applyBorder="1" applyAlignment="1" applyProtection="1">
      <alignment vertical="center"/>
    </xf>
    <xf numFmtId="0" fontId="6" fillId="2" borderId="6" xfId="0" applyFont="1" applyFill="1" applyBorder="1" applyAlignment="1" applyProtection="1">
      <alignment horizontal="left" vertical="center"/>
    </xf>
    <xf numFmtId="0" fontId="6" fillId="2" borderId="7" xfId="0" applyFont="1" applyFill="1" applyBorder="1" applyAlignment="1" applyProtection="1">
      <alignment vertical="center"/>
    </xf>
    <xf numFmtId="0" fontId="6" fillId="2" borderId="8" xfId="0" applyFont="1" applyFill="1" applyBorder="1" applyAlignment="1" applyProtection="1">
      <alignment vertical="center"/>
    </xf>
    <xf numFmtId="0" fontId="7" fillId="0" borderId="9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12" xfId="0" applyFont="1" applyBorder="1" applyAlignment="1" applyProtection="1">
      <alignment vertical="center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14" xfId="0" applyFont="1" applyBorder="1" applyAlignment="1" applyProtection="1">
      <alignment vertical="center"/>
      <protection locked="0"/>
    </xf>
    <xf numFmtId="0" fontId="3" fillId="0" borderId="17" xfId="0" applyFont="1" applyBorder="1" applyAlignment="1" applyProtection="1">
      <alignment vertical="center"/>
      <protection locked="0"/>
    </xf>
    <xf numFmtId="0" fontId="6" fillId="2" borderId="6" xfId="0" applyFont="1" applyFill="1" applyBorder="1" applyAlignment="1" applyProtection="1">
      <alignment vertical="center"/>
    </xf>
    <xf numFmtId="0" fontId="10" fillId="0" borderId="1" xfId="0" applyFont="1" applyBorder="1" applyAlignment="1" applyProtection="1">
      <alignment horizontal="center" vertical="center" wrapText="1"/>
    </xf>
    <xf numFmtId="0" fontId="7" fillId="0" borderId="21" xfId="0" applyFont="1" applyBorder="1" applyAlignment="1" applyProtection="1">
      <alignment horizontal="center" vertical="center"/>
    </xf>
    <xf numFmtId="0" fontId="7" fillId="0" borderId="22" xfId="0" applyFont="1" applyBorder="1" applyAlignment="1" applyProtection="1">
      <alignment horizontal="center" vertical="center"/>
    </xf>
    <xf numFmtId="0" fontId="12" fillId="0" borderId="22" xfId="0" applyFont="1" applyBorder="1" applyAlignment="1" applyProtection="1">
      <alignment horizontal="center" vertical="center" wrapText="1"/>
    </xf>
    <xf numFmtId="1" fontId="7" fillId="0" borderId="23" xfId="0" applyNumberFormat="1" applyFont="1" applyBorder="1" applyAlignment="1" applyProtection="1">
      <alignment horizontal="center" vertical="center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25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2" fontId="5" fillId="0" borderId="0" xfId="0" applyNumberFormat="1" applyFont="1" applyAlignment="1" applyProtection="1">
      <alignment vertical="center"/>
    </xf>
    <xf numFmtId="0" fontId="2" fillId="0" borderId="26" xfId="0" applyFont="1" applyBorder="1" applyAlignment="1" applyProtection="1">
      <alignment vertical="center"/>
    </xf>
    <xf numFmtId="0" fontId="3" fillId="0" borderId="26" xfId="0" applyFont="1" applyBorder="1" applyAlignment="1" applyProtection="1">
      <alignment vertical="center"/>
      <protection locked="0"/>
    </xf>
    <xf numFmtId="2" fontId="3" fillId="0" borderId="26" xfId="1" applyNumberFormat="1" applyFont="1" applyBorder="1" applyAlignment="1" applyProtection="1">
      <alignment vertical="center"/>
      <protection locked="0"/>
    </xf>
    <xf numFmtId="164" fontId="3" fillId="0" borderId="26" xfId="0" applyNumberFormat="1" applyFont="1" applyBorder="1" applyAlignment="1" applyProtection="1">
      <alignment vertical="center"/>
      <protection locked="0"/>
    </xf>
    <xf numFmtId="164" fontId="3" fillId="0" borderId="26" xfId="0" applyNumberFormat="1" applyFont="1" applyBorder="1" applyAlignment="1" applyProtection="1">
      <alignment horizontal="center" vertical="center"/>
      <protection locked="0"/>
    </xf>
    <xf numFmtId="1" fontId="4" fillId="0" borderId="28" xfId="0" applyNumberFormat="1" applyFont="1" applyBorder="1" applyAlignment="1" applyProtection="1">
      <alignment vertical="center"/>
    </xf>
    <xf numFmtId="1" fontId="4" fillId="0" borderId="29" xfId="0" applyNumberFormat="1" applyFont="1" applyBorder="1" applyAlignment="1" applyProtection="1">
      <alignment horizontal="center" vertical="center"/>
    </xf>
    <xf numFmtId="2" fontId="4" fillId="0" borderId="30" xfId="0" applyNumberFormat="1" applyFont="1" applyBorder="1" applyAlignment="1" applyProtection="1">
      <alignment horizontal="right" vertical="center"/>
    </xf>
    <xf numFmtId="2" fontId="4" fillId="2" borderId="31" xfId="0" applyNumberFormat="1" applyFont="1" applyFill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  <protection locked="0"/>
    </xf>
    <xf numFmtId="2" fontId="3" fillId="0" borderId="5" xfId="1" applyNumberFormat="1" applyFont="1" applyBorder="1" applyAlignment="1" applyProtection="1">
      <alignment vertical="center"/>
      <protection locked="0"/>
    </xf>
    <xf numFmtId="164" fontId="3" fillId="0" borderId="5" xfId="0" applyNumberFormat="1" applyFont="1" applyBorder="1" applyAlignment="1" applyProtection="1">
      <alignment vertical="center"/>
      <protection locked="0"/>
    </xf>
    <xf numFmtId="164" fontId="3" fillId="0" borderId="5" xfId="0" applyNumberFormat="1" applyFont="1" applyBorder="1" applyAlignment="1" applyProtection="1">
      <alignment horizontal="center" vertical="center"/>
      <protection locked="0"/>
    </xf>
    <xf numFmtId="1" fontId="4" fillId="0" borderId="18" xfId="0" applyNumberFormat="1" applyFont="1" applyBorder="1" applyAlignment="1" applyProtection="1">
      <alignment horizontal="center" vertical="center"/>
    </xf>
    <xf numFmtId="2" fontId="4" fillId="0" borderId="0" xfId="0" applyNumberFormat="1" applyFont="1" applyBorder="1" applyAlignment="1" applyProtection="1">
      <alignment horizontal="right" vertical="center"/>
    </xf>
    <xf numFmtId="1" fontId="4" fillId="0" borderId="28" xfId="0" applyNumberFormat="1" applyFont="1" applyBorder="1" applyAlignment="1" applyProtection="1">
      <alignment horizontal="center" vertical="center"/>
    </xf>
    <xf numFmtId="2" fontId="4" fillId="0" borderId="19" xfId="0" applyNumberFormat="1" applyFont="1" applyBorder="1" applyAlignment="1" applyProtection="1">
      <alignment horizontal="right" vertical="center"/>
    </xf>
    <xf numFmtId="2" fontId="4" fillId="2" borderId="20" xfId="0" applyNumberFormat="1" applyFont="1" applyFill="1" applyBorder="1" applyAlignment="1" applyProtection="1">
      <alignment vertical="center"/>
    </xf>
    <xf numFmtId="1" fontId="4" fillId="2" borderId="5" xfId="0" applyNumberFormat="1" applyFont="1" applyFill="1" applyBorder="1" applyAlignment="1" applyProtection="1">
      <alignment vertical="center"/>
    </xf>
    <xf numFmtId="2" fontId="4" fillId="2" borderId="26" xfId="0" applyNumberFormat="1" applyFont="1" applyFill="1" applyBorder="1" applyAlignment="1" applyProtection="1">
      <alignment horizontal="center" vertical="center"/>
    </xf>
    <xf numFmtId="2" fontId="4" fillId="2" borderId="26" xfId="0" applyNumberFormat="1" applyFont="1" applyFill="1" applyBorder="1" applyAlignment="1" applyProtection="1">
      <alignment horizontal="right" vertical="center"/>
    </xf>
    <xf numFmtId="2" fontId="4" fillId="2" borderId="35" xfId="0" applyNumberFormat="1" applyFont="1" applyFill="1" applyBorder="1" applyAlignment="1" applyProtection="1">
      <alignment vertical="center"/>
    </xf>
    <xf numFmtId="2" fontId="4" fillId="2" borderId="12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center" vertical="center"/>
    </xf>
    <xf numFmtId="2" fontId="10" fillId="0" borderId="1" xfId="0" applyNumberFormat="1" applyFont="1" applyBorder="1" applyAlignment="1" applyProtection="1">
      <alignment horizontal="right" vertical="center"/>
    </xf>
    <xf numFmtId="2" fontId="13" fillId="2" borderId="1" xfId="0" applyNumberFormat="1" applyFont="1" applyFill="1" applyBorder="1" applyAlignment="1" applyProtection="1">
      <alignment vertical="center"/>
    </xf>
    <xf numFmtId="0" fontId="14" fillId="0" borderId="37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2" fontId="10" fillId="0" borderId="0" xfId="0" applyNumberFormat="1" applyFont="1" applyFill="1" applyBorder="1" applyAlignment="1" applyProtection="1">
      <alignment horizontal="right" vertical="center"/>
    </xf>
    <xf numFmtId="2" fontId="10" fillId="0" borderId="36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left" vertical="center"/>
    </xf>
    <xf numFmtId="2" fontId="10" fillId="0" borderId="31" xfId="0" applyNumberFormat="1" applyFont="1" applyFill="1" applyBorder="1" applyAlignment="1" applyProtection="1">
      <alignment vertical="center"/>
    </xf>
    <xf numFmtId="0" fontId="14" fillId="0" borderId="38" xfId="0" applyFont="1" applyBorder="1" applyAlignment="1" applyProtection="1">
      <alignment vertical="center"/>
    </xf>
    <xf numFmtId="0" fontId="3" fillId="0" borderId="39" xfId="0" applyFont="1" applyBorder="1" applyAlignment="1" applyProtection="1">
      <alignment vertical="center"/>
    </xf>
    <xf numFmtId="0" fontId="6" fillId="0" borderId="39" xfId="0" applyFont="1" applyBorder="1" applyAlignment="1" applyProtection="1">
      <alignment horizontal="left" vertical="center"/>
    </xf>
    <xf numFmtId="2" fontId="10" fillId="0" borderId="39" xfId="0" applyNumberFormat="1" applyFont="1" applyBorder="1" applyAlignment="1" applyProtection="1">
      <alignment horizontal="right" vertical="center"/>
    </xf>
    <xf numFmtId="2" fontId="10" fillId="0" borderId="40" xfId="0" applyNumberFormat="1" applyFont="1" applyBorder="1" applyAlignment="1" applyProtection="1">
      <alignment vertical="center"/>
    </xf>
    <xf numFmtId="1" fontId="3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4" fillId="0" borderId="31" xfId="0" applyFont="1" applyFill="1" applyBorder="1" applyAlignment="1" applyProtection="1">
      <alignment vertical="center"/>
    </xf>
    <xf numFmtId="0" fontId="3" fillId="0" borderId="37" xfId="0" applyFont="1" applyBorder="1" applyAlignment="1" applyProtection="1">
      <alignment vertical="center"/>
    </xf>
    <xf numFmtId="2" fontId="10" fillId="2" borderId="1" xfId="0" applyNumberFormat="1" applyFont="1" applyFill="1" applyBorder="1" applyAlignment="1" applyProtection="1">
      <alignment vertical="center"/>
    </xf>
    <xf numFmtId="1" fontId="7" fillId="0" borderId="0" xfId="0" applyNumberFormat="1" applyFont="1" applyBorder="1" applyAlignment="1" applyProtection="1">
      <alignment horizontal="center" vertical="center"/>
    </xf>
    <xf numFmtId="1" fontId="3" fillId="0" borderId="5" xfId="0" applyNumberFormat="1" applyFont="1" applyBorder="1" applyAlignment="1" applyProtection="1">
      <alignment vertical="center"/>
      <protection locked="0"/>
    </xf>
    <xf numFmtId="2" fontId="4" fillId="0" borderId="5" xfId="0" applyNumberFormat="1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left" vertical="center"/>
    </xf>
    <xf numFmtId="2" fontId="10" fillId="0" borderId="0" xfId="0" applyNumberFormat="1" applyFont="1" applyBorder="1" applyAlignment="1" applyProtection="1">
      <alignment horizontal="right" vertical="center"/>
    </xf>
    <xf numFmtId="2" fontId="10" fillId="2" borderId="31" xfId="0" applyNumberFormat="1" applyFont="1" applyFill="1" applyBorder="1" applyAlignment="1" applyProtection="1">
      <alignment vertical="center"/>
    </xf>
    <xf numFmtId="2" fontId="4" fillId="2" borderId="5" xfId="0" applyNumberFormat="1" applyFont="1" applyFill="1" applyBorder="1" applyAlignment="1" applyProtection="1">
      <alignment vertical="center"/>
    </xf>
    <xf numFmtId="2" fontId="10" fillId="0" borderId="5" xfId="0" applyNumberFormat="1" applyFont="1" applyBorder="1" applyAlignment="1" applyProtection="1">
      <alignment horizontal="right" vertical="center"/>
    </xf>
    <xf numFmtId="2" fontId="10" fillId="2" borderId="5" xfId="0" applyNumberFormat="1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/>
    </xf>
    <xf numFmtId="2" fontId="10" fillId="0" borderId="43" xfId="0" applyNumberFormat="1" applyFont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1" fontId="3" fillId="0" borderId="0" xfId="0" applyNumberFormat="1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 vertical="center"/>
    </xf>
    <xf numFmtId="1" fontId="7" fillId="0" borderId="0" xfId="0" applyNumberFormat="1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right" vertical="center"/>
    </xf>
    <xf numFmtId="0" fontId="12" fillId="2" borderId="5" xfId="0" applyFont="1" applyFill="1" applyBorder="1" applyAlignment="1" applyProtection="1">
      <alignment vertical="center"/>
    </xf>
    <xf numFmtId="0" fontId="18" fillId="0" borderId="0" xfId="0" applyFont="1" applyAlignment="1" applyProtection="1">
      <alignment horizontal="justify" vertical="center"/>
    </xf>
    <xf numFmtId="0" fontId="19" fillId="0" borderId="0" xfId="0" applyFont="1" applyAlignment="1" applyProtection="1">
      <alignment horizontal="justify" vertical="center"/>
    </xf>
    <xf numFmtId="2" fontId="10" fillId="0" borderId="2" xfId="0" applyNumberFormat="1" applyFont="1" applyBorder="1" applyAlignment="1" applyProtection="1">
      <alignment horizontal="right" vertical="center"/>
    </xf>
    <xf numFmtId="164" fontId="3" fillId="0" borderId="0" xfId="0" applyNumberFormat="1" applyFont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20" fillId="0" borderId="34" xfId="0" applyFont="1" applyBorder="1" applyAlignment="1" applyProtection="1">
      <alignment vertical="center"/>
      <protection locked="0"/>
    </xf>
    <xf numFmtId="0" fontId="12" fillId="2" borderId="25" xfId="0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vertical="center" wrapText="1"/>
    </xf>
    <xf numFmtId="0" fontId="5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2" fontId="4" fillId="2" borderId="1" xfId="0" applyNumberFormat="1" applyFont="1" applyFill="1" applyBorder="1" applyAlignment="1" applyProtection="1">
      <alignment vertical="center"/>
    </xf>
    <xf numFmtId="2" fontId="10" fillId="0" borderId="44" xfId="0" applyNumberFormat="1" applyFont="1" applyFill="1" applyBorder="1" applyAlignment="1" applyProtection="1">
      <alignment horizontal="center" vertical="center"/>
    </xf>
    <xf numFmtId="0" fontId="9" fillId="0" borderId="31" xfId="0" applyFont="1" applyFill="1" applyBorder="1" applyAlignment="1" applyProtection="1">
      <alignment vertical="center" wrapText="1"/>
    </xf>
    <xf numFmtId="0" fontId="23" fillId="0" borderId="0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0" fontId="6" fillId="2" borderId="3" xfId="0" applyFont="1" applyFill="1" applyBorder="1" applyAlignment="1" applyProtection="1">
      <alignment vertical="center"/>
    </xf>
    <xf numFmtId="0" fontId="6" fillId="2" borderId="4" xfId="0" applyFont="1" applyFill="1" applyBorder="1" applyAlignment="1" applyProtection="1">
      <alignment vertical="center"/>
    </xf>
    <xf numFmtId="0" fontId="3" fillId="0" borderId="38" xfId="0" applyFont="1" applyBorder="1" applyAlignment="1" applyProtection="1">
      <alignment vertical="center"/>
    </xf>
    <xf numFmtId="1" fontId="3" fillId="0" borderId="39" xfId="0" applyNumberFormat="1" applyFont="1" applyBorder="1" applyAlignment="1" applyProtection="1">
      <alignment vertical="center"/>
    </xf>
    <xf numFmtId="0" fontId="4" fillId="0" borderId="39" xfId="0" applyFont="1" applyBorder="1" applyAlignment="1" applyProtection="1">
      <alignment horizontal="center" vertical="center"/>
    </xf>
    <xf numFmtId="0" fontId="4" fillId="0" borderId="40" xfId="0" applyFont="1" applyBorder="1" applyAlignment="1" applyProtection="1">
      <alignment vertical="center"/>
    </xf>
    <xf numFmtId="0" fontId="3" fillId="0" borderId="37" xfId="0" applyFont="1" applyBorder="1" applyAlignment="1" applyProtection="1">
      <alignment horizontal="right" vertical="center"/>
    </xf>
    <xf numFmtId="14" fontId="3" fillId="0" borderId="5" xfId="0" applyNumberFormat="1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right" vertical="center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45" xfId="0" applyFont="1" applyBorder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0" fontId="3" fillId="0" borderId="40" xfId="0" applyFont="1" applyBorder="1" applyAlignment="1" applyProtection="1">
      <alignment horizontal="center" vertical="center"/>
      <protection locked="0"/>
    </xf>
    <xf numFmtId="2" fontId="2" fillId="0" borderId="0" xfId="0" applyNumberFormat="1" applyFont="1" applyAlignment="1" applyProtection="1">
      <alignment vertical="center"/>
    </xf>
    <xf numFmtId="0" fontId="3" fillId="0" borderId="10" xfId="0" applyFont="1" applyBorder="1" applyAlignment="1" applyProtection="1">
      <alignment vertical="center"/>
      <protection locked="0"/>
    </xf>
    <xf numFmtId="0" fontId="7" fillId="0" borderId="26" xfId="0" applyFont="1" applyBorder="1" applyAlignment="1" applyProtection="1">
      <alignment horizontal="center" vertical="center"/>
    </xf>
    <xf numFmtId="0" fontId="12" fillId="0" borderId="26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 wrapText="1"/>
    </xf>
    <xf numFmtId="164" fontId="3" fillId="0" borderId="28" xfId="0" applyNumberFormat="1" applyFont="1" applyBorder="1" applyAlignment="1" applyProtection="1">
      <alignment vertical="center"/>
      <protection locked="0"/>
    </xf>
    <xf numFmtId="2" fontId="10" fillId="5" borderId="1" xfId="0" applyNumberFormat="1" applyFont="1" applyFill="1" applyBorder="1" applyAlignment="1" applyProtection="1">
      <alignment horizontal="right"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/>
      <protection locked="0"/>
    </xf>
    <xf numFmtId="0" fontId="3" fillId="2" borderId="33" xfId="0" applyFont="1" applyFill="1" applyBorder="1" applyAlignment="1" applyProtection="1">
      <alignment horizontal="center" vertical="center"/>
    </xf>
    <xf numFmtId="0" fontId="3" fillId="2" borderId="34" xfId="0" applyFont="1" applyFill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4" xfId="0" applyBorder="1"/>
    <xf numFmtId="0" fontId="3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/>
    <xf numFmtId="0" fontId="7" fillId="0" borderId="10" xfId="0" applyFont="1" applyBorder="1" applyAlignment="1" applyProtection="1">
      <alignment horizontal="left" vertical="center"/>
    </xf>
    <xf numFmtId="0" fontId="7" fillId="0" borderId="11" xfId="0" applyFont="1" applyBorder="1" applyAlignment="1" applyProtection="1">
      <alignment horizontal="left" vertical="center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center" vertical="center"/>
    </xf>
    <xf numFmtId="0" fontId="8" fillId="3" borderId="7" xfId="0" applyFont="1" applyFill="1" applyBorder="1" applyAlignment="1" applyProtection="1">
      <alignment horizontal="center" vertical="center"/>
    </xf>
    <xf numFmtId="0" fontId="8" fillId="3" borderId="8" xfId="0" applyFont="1" applyFill="1" applyBorder="1" applyAlignment="1" applyProtection="1">
      <alignment horizontal="center" vertical="center"/>
    </xf>
    <xf numFmtId="0" fontId="9" fillId="4" borderId="18" xfId="0" applyFont="1" applyFill="1" applyBorder="1" applyAlignment="1" applyProtection="1">
      <alignment horizontal="center" vertical="center" wrapText="1"/>
    </xf>
    <xf numFmtId="0" fontId="9" fillId="4" borderId="0" xfId="0" applyFont="1" applyFill="1" applyBorder="1" applyAlignment="1" applyProtection="1">
      <alignment horizontal="center" vertical="center" wrapText="1"/>
    </xf>
    <xf numFmtId="0" fontId="9" fillId="4" borderId="19" xfId="0" applyFont="1" applyFill="1" applyBorder="1" applyAlignment="1" applyProtection="1">
      <alignment horizontal="center" vertical="center" wrapText="1"/>
    </xf>
    <xf numFmtId="0" fontId="9" fillId="4" borderId="20" xfId="0" applyFont="1" applyFill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left" vertical="center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2" borderId="2" xfId="0" applyFont="1" applyFill="1" applyBorder="1" applyAlignment="1" applyProtection="1">
      <alignment horizontal="right" vertical="center"/>
    </xf>
    <xf numFmtId="0" fontId="6" fillId="2" borderId="3" xfId="0" applyFont="1" applyFill="1" applyBorder="1" applyAlignment="1" applyProtection="1">
      <alignment horizontal="right" vertical="center"/>
    </xf>
    <xf numFmtId="0" fontId="6" fillId="2" borderId="4" xfId="0" applyFont="1" applyFill="1" applyBorder="1" applyAlignment="1" applyProtection="1">
      <alignment horizontal="right" vertical="center"/>
    </xf>
    <xf numFmtId="0" fontId="9" fillId="4" borderId="46" xfId="0" applyFont="1" applyFill="1" applyBorder="1" applyAlignment="1" applyProtection="1">
      <alignment horizontal="center" vertical="center" wrapText="1"/>
    </xf>
    <xf numFmtId="0" fontId="12" fillId="2" borderId="42" xfId="0" applyFont="1" applyFill="1" applyBorder="1" applyAlignment="1" applyProtection="1">
      <alignment horizontal="center" vertical="center"/>
    </xf>
    <xf numFmtId="0" fontId="12" fillId="2" borderId="35" xfId="0" applyFont="1" applyFill="1" applyBorder="1" applyAlignment="1" applyProtection="1">
      <alignment horizontal="center" vertical="center"/>
    </xf>
    <xf numFmtId="0" fontId="9" fillId="4" borderId="41" xfId="0" applyFont="1" applyFill="1" applyBorder="1" applyAlignment="1" applyProtection="1">
      <alignment horizontal="left" vertical="center"/>
    </xf>
    <xf numFmtId="0" fontId="9" fillId="4" borderId="34" xfId="0" applyFont="1" applyFill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</xf>
    <xf numFmtId="0" fontId="7" fillId="0" borderId="33" xfId="0" applyFont="1" applyBorder="1" applyAlignment="1" applyProtection="1">
      <alignment horizontal="center" vertical="center"/>
    </xf>
    <xf numFmtId="0" fontId="7" fillId="0" borderId="34" xfId="0" applyFont="1" applyBorder="1" applyAlignment="1" applyProtection="1">
      <alignment horizontal="center" vertical="center"/>
    </xf>
    <xf numFmtId="0" fontId="6" fillId="5" borderId="1" xfId="0" applyFont="1" applyFill="1" applyBorder="1" applyAlignment="1" applyProtection="1">
      <alignment horizontal="left" vertical="center"/>
    </xf>
    <xf numFmtId="0" fontId="21" fillId="0" borderId="2" xfId="0" applyFont="1" applyBorder="1" applyAlignment="1" applyProtection="1">
      <alignment horizontal="center" vertical="center"/>
    </xf>
    <xf numFmtId="0" fontId="21" fillId="0" borderId="3" xfId="0" applyFont="1" applyBorder="1" applyAlignment="1" applyProtection="1">
      <alignment horizontal="center" vertical="center"/>
    </xf>
    <xf numFmtId="0" fontId="21" fillId="0" borderId="4" xfId="0" applyFont="1" applyBorder="1" applyAlignment="1" applyProtection="1">
      <alignment horizontal="center" vertical="center"/>
    </xf>
    <xf numFmtId="2" fontId="22" fillId="0" borderId="2" xfId="0" applyNumberFormat="1" applyFont="1" applyBorder="1" applyAlignment="1" applyProtection="1">
      <alignment horizontal="center" vertical="center"/>
    </xf>
    <xf numFmtId="0" fontId="22" fillId="0" borderId="4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justify" vertical="center" wrapText="1"/>
    </xf>
    <xf numFmtId="0" fontId="3" fillId="0" borderId="7" xfId="0" applyFont="1" applyBorder="1" applyAlignment="1" applyProtection="1">
      <alignment horizontal="justify" vertical="center" wrapText="1"/>
    </xf>
    <xf numFmtId="0" fontId="3" fillId="0" borderId="8" xfId="0" applyFont="1" applyBorder="1" applyAlignment="1" applyProtection="1">
      <alignment horizontal="justify" vertical="center" wrapText="1"/>
    </xf>
    <xf numFmtId="0" fontId="3" fillId="0" borderId="37" xfId="0" applyFont="1" applyBorder="1" applyAlignment="1" applyProtection="1">
      <alignment horizontal="justify" vertical="center" wrapText="1"/>
    </xf>
    <xf numFmtId="0" fontId="3" fillId="0" borderId="0" xfId="0" applyFont="1" applyBorder="1" applyAlignment="1" applyProtection="1">
      <alignment horizontal="justify" vertical="center" wrapText="1"/>
    </xf>
    <xf numFmtId="0" fontId="3" fillId="0" borderId="31" xfId="0" applyFont="1" applyBorder="1" applyAlignment="1" applyProtection="1">
      <alignment horizontal="justify" vertical="center" wrapText="1"/>
    </xf>
    <xf numFmtId="0" fontId="7" fillId="0" borderId="41" xfId="0" applyFont="1" applyBorder="1" applyAlignment="1" applyProtection="1">
      <alignment horizontal="center" vertical="center"/>
    </xf>
    <xf numFmtId="0" fontId="9" fillId="4" borderId="10" xfId="0" applyFont="1" applyFill="1" applyBorder="1" applyAlignment="1" applyProtection="1">
      <alignment horizontal="left" vertical="center"/>
    </xf>
    <xf numFmtId="0" fontId="9" fillId="4" borderId="24" xfId="0" applyFont="1" applyFill="1" applyBorder="1" applyAlignment="1" applyProtection="1">
      <alignment horizontal="left" vertical="center"/>
    </xf>
    <xf numFmtId="0" fontId="3" fillId="0" borderId="25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0" fontId="12" fillId="2" borderId="25" xfId="0" applyFont="1" applyFill="1" applyBorder="1" applyAlignment="1" applyProtection="1">
      <alignment horizontal="center" vertical="center"/>
    </xf>
    <xf numFmtId="0" fontId="12" fillId="2" borderId="26" xfId="0" applyFont="1" applyFill="1" applyBorder="1" applyAlignment="1" applyProtection="1">
      <alignment horizontal="center" vertical="center"/>
    </xf>
    <xf numFmtId="0" fontId="16" fillId="0" borderId="10" xfId="0" applyFont="1" applyBorder="1" applyAlignment="1" applyProtection="1">
      <alignment horizontal="center" vertical="center"/>
      <protection locked="0"/>
    </xf>
    <xf numFmtId="0" fontId="16" fillId="0" borderId="33" xfId="0" applyFont="1" applyBorder="1" applyAlignment="1" applyProtection="1">
      <alignment horizontal="center" vertical="center"/>
      <protection locked="0"/>
    </xf>
    <xf numFmtId="0" fontId="16" fillId="0" borderId="34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</cellXfs>
  <cellStyles count="4">
    <cellStyle name="Euro" xfId="2"/>
    <cellStyle name="Normal" xfId="0" builtinId="0"/>
    <cellStyle name="Normal 3" xfId="3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Q134"/>
  <sheetViews>
    <sheetView showGridLines="0" tabSelected="1" topLeftCell="A67" zoomScale="110" zoomScaleNormal="110" workbookViewId="0">
      <selection activeCell="B102" sqref="B102"/>
    </sheetView>
  </sheetViews>
  <sheetFormatPr baseColWidth="10" defaultRowHeight="12.75"/>
  <cols>
    <col min="1" max="1" width="3.7109375" style="1" customWidth="1"/>
    <col min="2" max="2" width="23.85546875" style="2" customWidth="1"/>
    <col min="3" max="3" width="20.140625" style="2" customWidth="1"/>
    <col min="4" max="4" width="14.28515625" style="2" customWidth="1"/>
    <col min="5" max="5" width="6.28515625" style="2" customWidth="1"/>
    <col min="6" max="6" width="9.140625" style="2" customWidth="1"/>
    <col min="7" max="7" width="8.85546875" style="2" customWidth="1"/>
    <col min="8" max="8" width="4.42578125" style="3" customWidth="1"/>
    <col min="9" max="9" width="4.42578125" style="4" customWidth="1"/>
    <col min="10" max="10" width="7.42578125" style="5" bestFit="1" customWidth="1"/>
    <col min="11" max="11" width="3.42578125" style="5" customWidth="1"/>
    <col min="12" max="12" width="15.42578125" style="6" bestFit="1" customWidth="1"/>
    <col min="13" max="13" width="17.28515625" style="6" bestFit="1" customWidth="1"/>
    <col min="14" max="14" width="32" style="1" customWidth="1"/>
    <col min="15" max="16384" width="11.42578125" style="1"/>
  </cols>
  <sheetData>
    <row r="1" spans="1:12" ht="7.5" customHeight="1" thickBot="1"/>
    <row r="2" spans="1:12" ht="20.25" customHeight="1" thickBot="1">
      <c r="B2" s="7" t="s">
        <v>0</v>
      </c>
      <c r="C2" s="142" t="s">
        <v>55</v>
      </c>
      <c r="D2" s="143"/>
      <c r="E2" s="143"/>
      <c r="F2" s="144"/>
      <c r="G2" s="8" t="s">
        <v>1</v>
      </c>
      <c r="H2" s="145" t="s">
        <v>56</v>
      </c>
      <c r="I2" s="146"/>
    </row>
    <row r="3" spans="1:12" ht="2.25" customHeight="1" thickBot="1"/>
    <row r="4" spans="1:12">
      <c r="B4" s="9" t="s">
        <v>2</v>
      </c>
      <c r="C4" s="10"/>
      <c r="D4" s="10"/>
      <c r="E4" s="11"/>
      <c r="F4" s="11"/>
    </row>
    <row r="5" spans="1:12">
      <c r="B5" s="12" t="s">
        <v>3</v>
      </c>
      <c r="C5" s="13" t="s">
        <v>4</v>
      </c>
      <c r="D5" s="147" t="s">
        <v>5</v>
      </c>
      <c r="E5" s="148"/>
      <c r="F5" s="14" t="s">
        <v>6</v>
      </c>
    </row>
    <row r="6" spans="1:12" ht="15" customHeight="1" thickBot="1">
      <c r="B6" s="15"/>
      <c r="C6" s="16"/>
      <c r="D6" s="149"/>
      <c r="E6" s="150"/>
      <c r="F6" s="17"/>
    </row>
    <row r="7" spans="1:12" ht="6" customHeight="1" thickBot="1"/>
    <row r="8" spans="1:12" ht="13.5" thickBot="1">
      <c r="B8" s="18" t="s">
        <v>7</v>
      </c>
      <c r="C8" s="10"/>
      <c r="D8" s="10"/>
      <c r="E8" s="10"/>
      <c r="F8" s="11"/>
    </row>
    <row r="9" spans="1:12" ht="15">
      <c r="B9" s="151" t="s">
        <v>57</v>
      </c>
      <c r="C9" s="152"/>
      <c r="D9" s="152"/>
      <c r="E9" s="152"/>
      <c r="F9" s="152"/>
      <c r="G9" s="152"/>
      <c r="H9" s="152"/>
      <c r="I9" s="152"/>
      <c r="J9" s="152"/>
      <c r="K9" s="153"/>
    </row>
    <row r="10" spans="1:12" ht="21.75" customHeight="1" thickBot="1">
      <c r="B10" s="154" t="s">
        <v>58</v>
      </c>
      <c r="C10" s="155"/>
      <c r="D10" s="155"/>
      <c r="E10" s="155"/>
      <c r="F10" s="155"/>
      <c r="G10" s="155"/>
      <c r="H10" s="155"/>
      <c r="I10" s="156"/>
      <c r="J10" s="156"/>
      <c r="K10" s="157"/>
    </row>
    <row r="11" spans="1:12" ht="24.75" customHeight="1" thickBot="1">
      <c r="A11" s="19" t="s">
        <v>8</v>
      </c>
      <c r="B11" s="20" t="s">
        <v>9</v>
      </c>
      <c r="C11" s="21" t="s">
        <v>10</v>
      </c>
      <c r="D11" s="21" t="s">
        <v>11</v>
      </c>
      <c r="E11" s="22" t="s">
        <v>12</v>
      </c>
      <c r="F11" s="21" t="s">
        <v>13</v>
      </c>
      <c r="G11" s="21" t="s">
        <v>14</v>
      </c>
      <c r="H11" s="23" t="s">
        <v>15</v>
      </c>
      <c r="I11" s="24" t="s">
        <v>16</v>
      </c>
      <c r="J11" s="25" t="s">
        <v>17</v>
      </c>
      <c r="K11" s="26" t="s">
        <v>18</v>
      </c>
      <c r="L11" s="27"/>
    </row>
    <row r="12" spans="1:12" ht="15" customHeight="1">
      <c r="A12" s="28"/>
      <c r="B12" s="140"/>
      <c r="C12" s="29"/>
      <c r="D12" s="29"/>
      <c r="E12" s="30"/>
      <c r="F12" s="31"/>
      <c r="G12" s="32"/>
      <c r="H12" s="33">
        <f>((((G12-F12+1)))*E12)</f>
        <v>0</v>
      </c>
      <c r="I12" s="34"/>
      <c r="J12" s="35"/>
      <c r="K12" s="36"/>
      <c r="L12" s="27"/>
    </row>
    <row r="13" spans="1:12" ht="15" customHeight="1">
      <c r="A13" s="37"/>
      <c r="B13" s="140"/>
      <c r="C13" s="38"/>
      <c r="D13" s="38"/>
      <c r="E13" s="39"/>
      <c r="F13" s="40"/>
      <c r="G13" s="41"/>
      <c r="H13" s="33">
        <f t="shared" ref="H13:H23" si="0">((((G13-F13+1)))*E13)</f>
        <v>0</v>
      </c>
      <c r="I13" s="42"/>
      <c r="J13" s="43"/>
      <c r="K13" s="36"/>
      <c r="L13" s="27"/>
    </row>
    <row r="14" spans="1:12" ht="15" customHeight="1">
      <c r="A14" s="37"/>
      <c r="B14" s="140"/>
      <c r="C14" s="38"/>
      <c r="D14" s="38"/>
      <c r="E14" s="39"/>
      <c r="F14" s="40"/>
      <c r="G14" s="41"/>
      <c r="H14" s="33">
        <f t="shared" si="0"/>
        <v>0</v>
      </c>
      <c r="I14" s="42"/>
      <c r="J14" s="43"/>
      <c r="K14" s="36"/>
      <c r="L14" s="27"/>
    </row>
    <row r="15" spans="1:12" ht="15" customHeight="1">
      <c r="A15" s="37"/>
      <c r="B15" s="140"/>
      <c r="C15" s="38"/>
      <c r="D15" s="38"/>
      <c r="E15" s="39"/>
      <c r="F15" s="40"/>
      <c r="G15" s="41"/>
      <c r="H15" s="33">
        <f t="shared" si="0"/>
        <v>0</v>
      </c>
      <c r="I15" s="42"/>
      <c r="J15" s="43"/>
      <c r="K15" s="36"/>
      <c r="L15" s="27"/>
    </row>
    <row r="16" spans="1:12" ht="15" customHeight="1">
      <c r="A16" s="37"/>
      <c r="B16" s="140"/>
      <c r="C16" s="38"/>
      <c r="D16" s="38"/>
      <c r="E16" s="39"/>
      <c r="F16" s="40"/>
      <c r="G16" s="41"/>
      <c r="H16" s="33">
        <f t="shared" si="0"/>
        <v>0</v>
      </c>
      <c r="I16" s="42"/>
      <c r="J16" s="43"/>
      <c r="K16" s="36"/>
      <c r="L16" s="27"/>
    </row>
    <row r="17" spans="1:17" ht="15" customHeight="1">
      <c r="A17" s="37"/>
      <c r="B17" s="140"/>
      <c r="C17" s="38"/>
      <c r="D17" s="38"/>
      <c r="E17" s="39"/>
      <c r="F17" s="40"/>
      <c r="G17" s="41"/>
      <c r="H17" s="33">
        <f t="shared" si="0"/>
        <v>0</v>
      </c>
      <c r="I17" s="42"/>
      <c r="J17" s="43"/>
      <c r="K17" s="36"/>
      <c r="L17" s="27"/>
    </row>
    <row r="18" spans="1:17" ht="15" customHeight="1">
      <c r="A18" s="37"/>
      <c r="B18" s="140"/>
      <c r="C18" s="38"/>
      <c r="D18" s="38"/>
      <c r="E18" s="39"/>
      <c r="F18" s="40"/>
      <c r="G18" s="41"/>
      <c r="H18" s="33">
        <f t="shared" si="0"/>
        <v>0</v>
      </c>
      <c r="I18" s="42"/>
      <c r="J18" s="43"/>
      <c r="K18" s="36"/>
    </row>
    <row r="19" spans="1:17" ht="15" customHeight="1">
      <c r="A19" s="37"/>
      <c r="B19" s="140"/>
      <c r="C19" s="38"/>
      <c r="D19" s="38"/>
      <c r="E19" s="39"/>
      <c r="F19" s="40"/>
      <c r="G19" s="41"/>
      <c r="H19" s="33">
        <f t="shared" si="0"/>
        <v>0</v>
      </c>
      <c r="I19" s="42"/>
      <c r="J19" s="43"/>
      <c r="K19" s="36"/>
    </row>
    <row r="20" spans="1:17" ht="15" customHeight="1">
      <c r="A20" s="37"/>
      <c r="B20" s="140"/>
      <c r="C20" s="38"/>
      <c r="D20" s="38"/>
      <c r="E20" s="39"/>
      <c r="F20" s="40"/>
      <c r="G20" s="41"/>
      <c r="H20" s="33">
        <f t="shared" si="0"/>
        <v>0</v>
      </c>
      <c r="I20" s="42"/>
      <c r="J20" s="43"/>
      <c r="K20" s="36"/>
    </row>
    <row r="21" spans="1:17" ht="15" customHeight="1">
      <c r="A21" s="37"/>
      <c r="B21" s="140"/>
      <c r="C21" s="38"/>
      <c r="D21" s="38"/>
      <c r="E21" s="39"/>
      <c r="F21" s="40"/>
      <c r="G21" s="41"/>
      <c r="H21" s="33">
        <f t="shared" si="0"/>
        <v>0</v>
      </c>
      <c r="I21" s="42"/>
      <c r="J21" s="43"/>
      <c r="K21" s="36"/>
    </row>
    <row r="22" spans="1:17" ht="15" customHeight="1">
      <c r="A22" s="37"/>
      <c r="B22" s="140"/>
      <c r="C22" s="38"/>
      <c r="D22" s="38"/>
      <c r="E22" s="39"/>
      <c r="F22" s="40"/>
      <c r="G22" s="41"/>
      <c r="H22" s="33">
        <f t="shared" si="0"/>
        <v>0</v>
      </c>
      <c r="I22" s="42"/>
      <c r="J22" s="43"/>
      <c r="K22" s="36"/>
    </row>
    <row r="23" spans="1:17" ht="15" customHeight="1">
      <c r="A23" s="37"/>
      <c r="B23" s="141"/>
      <c r="C23" s="38"/>
      <c r="D23" s="38"/>
      <c r="E23" s="39"/>
      <c r="F23" s="40"/>
      <c r="G23" s="41"/>
      <c r="H23" s="33">
        <f t="shared" si="0"/>
        <v>0</v>
      </c>
      <c r="I23" s="44"/>
      <c r="J23" s="45"/>
      <c r="K23" s="46"/>
    </row>
    <row r="24" spans="1:17" ht="15" customHeight="1" thickBot="1">
      <c r="A24" s="138" t="s">
        <v>19</v>
      </c>
      <c r="B24" s="138"/>
      <c r="C24" s="138"/>
      <c r="D24" s="138"/>
      <c r="E24" s="138"/>
      <c r="F24" s="138"/>
      <c r="G24" s="139"/>
      <c r="H24" s="47">
        <f>SUM(H12:H23)</f>
        <v>0</v>
      </c>
      <c r="I24" s="48" t="str">
        <f>IF(H24&gt;=30,H24/30,"0")</f>
        <v>0</v>
      </c>
      <c r="J24" s="49">
        <f>IF(I24&lt;1,"0",(ROUNDDOWN(I24,0))*0.2)</f>
        <v>0</v>
      </c>
      <c r="K24" s="50"/>
    </row>
    <row r="25" spans="1:17" s="6" customFormat="1" ht="15" customHeight="1" thickBot="1">
      <c r="A25" s="52"/>
      <c r="B25" s="52"/>
      <c r="C25" s="52"/>
      <c r="D25" s="52"/>
      <c r="E25" s="52"/>
      <c r="F25" s="52"/>
      <c r="G25" s="158" t="s">
        <v>20</v>
      </c>
      <c r="H25" s="159"/>
      <c r="I25" s="160"/>
      <c r="J25" s="53">
        <f>IF(SUM(J11:J24)&gt;4,"4,00",SUM(J11:J24))</f>
        <v>0</v>
      </c>
      <c r="K25" s="54"/>
      <c r="N25" s="1"/>
      <c r="O25" s="1"/>
      <c r="P25" s="1"/>
      <c r="Q25" s="1"/>
    </row>
    <row r="26" spans="1:17" s="6" customFormat="1" ht="13.5" customHeight="1">
      <c r="A26" s="1"/>
      <c r="B26" s="55" t="s">
        <v>21</v>
      </c>
      <c r="C26" s="56"/>
      <c r="D26" s="56"/>
      <c r="E26" s="56"/>
      <c r="F26" s="56"/>
      <c r="G26" s="161"/>
      <c r="H26" s="161"/>
      <c r="I26" s="161"/>
      <c r="J26" s="57"/>
      <c r="K26" s="58"/>
      <c r="N26" s="1"/>
      <c r="O26" s="1"/>
      <c r="P26" s="1"/>
      <c r="Q26" s="1"/>
    </row>
    <row r="27" spans="1:17" s="6" customFormat="1" ht="13.5" customHeight="1">
      <c r="A27" s="1"/>
      <c r="B27" s="55" t="s">
        <v>22</v>
      </c>
      <c r="C27" s="56"/>
      <c r="D27" s="56"/>
      <c r="E27" s="56"/>
      <c r="F27" s="56"/>
      <c r="G27" s="59"/>
      <c r="H27" s="59"/>
      <c r="I27" s="59"/>
      <c r="J27" s="57"/>
      <c r="K27" s="60"/>
      <c r="N27" s="1"/>
      <c r="O27" s="1"/>
      <c r="P27" s="1"/>
      <c r="Q27" s="1"/>
    </row>
    <row r="28" spans="1:17" s="6" customFormat="1" ht="17.25" customHeight="1" thickBot="1">
      <c r="A28" s="1"/>
      <c r="B28" s="61" t="s">
        <v>23</v>
      </c>
      <c r="C28" s="62"/>
      <c r="D28" s="62"/>
      <c r="E28" s="62"/>
      <c r="F28" s="62"/>
      <c r="G28" s="63"/>
      <c r="H28" s="63"/>
      <c r="I28" s="63"/>
      <c r="J28" s="64"/>
      <c r="K28" s="65"/>
      <c r="N28" s="1"/>
      <c r="O28" s="1"/>
      <c r="P28" s="1"/>
      <c r="Q28" s="1"/>
    </row>
    <row r="29" spans="1:17" s="6" customFormat="1" ht="17.25" customHeight="1">
      <c r="A29" s="1"/>
      <c r="B29" s="55"/>
      <c r="C29" s="56"/>
      <c r="D29" s="56"/>
      <c r="E29" s="56"/>
      <c r="F29" s="56"/>
      <c r="G29" s="56"/>
      <c r="H29" s="66"/>
      <c r="I29" s="67"/>
      <c r="J29" s="68"/>
      <c r="K29" s="69"/>
      <c r="N29" s="1"/>
      <c r="O29" s="1"/>
      <c r="P29" s="1"/>
      <c r="Q29" s="1"/>
    </row>
    <row r="30" spans="1:17" s="6" customFormat="1" ht="17.25" customHeight="1" thickBot="1">
      <c r="A30" s="1"/>
      <c r="B30" s="154" t="s">
        <v>59</v>
      </c>
      <c r="C30" s="155"/>
      <c r="D30" s="155"/>
      <c r="E30" s="155"/>
      <c r="F30" s="155"/>
      <c r="G30" s="155"/>
      <c r="H30" s="155"/>
      <c r="I30" s="156"/>
      <c r="J30" s="156"/>
      <c r="K30" s="157"/>
      <c r="N30" s="1"/>
      <c r="O30" s="1"/>
      <c r="P30" s="1"/>
      <c r="Q30" s="1"/>
    </row>
    <row r="31" spans="1:17" s="6" customFormat="1" ht="34.5" thickBot="1">
      <c r="A31" s="19" t="s">
        <v>8</v>
      </c>
      <c r="B31" s="20" t="s">
        <v>9</v>
      </c>
      <c r="C31" s="21" t="s">
        <v>10</v>
      </c>
      <c r="D31" s="21" t="s">
        <v>11</v>
      </c>
      <c r="E31" s="22" t="s">
        <v>12</v>
      </c>
      <c r="F31" s="21" t="s">
        <v>13</v>
      </c>
      <c r="G31" s="21" t="s">
        <v>14</v>
      </c>
      <c r="H31" s="23" t="s">
        <v>15</v>
      </c>
      <c r="I31" s="24" t="s">
        <v>16</v>
      </c>
      <c r="J31" s="25" t="s">
        <v>17</v>
      </c>
      <c r="K31" s="25" t="s">
        <v>18</v>
      </c>
      <c r="N31" s="1"/>
      <c r="O31" s="1"/>
      <c r="P31" s="1"/>
      <c r="Q31" s="1"/>
    </row>
    <row r="32" spans="1:17" s="6" customFormat="1" ht="17.25" customHeight="1">
      <c r="A32" s="31"/>
      <c r="B32" s="140"/>
      <c r="C32" s="29"/>
      <c r="D32" s="29"/>
      <c r="E32" s="30"/>
      <c r="F32" s="31"/>
      <c r="G32" s="32"/>
      <c r="H32" s="33">
        <f>((((G32-F32+1)))*E32)</f>
        <v>0</v>
      </c>
      <c r="I32" s="34"/>
      <c r="J32" s="35"/>
      <c r="K32" s="36"/>
      <c r="N32" s="1"/>
      <c r="O32" s="1"/>
      <c r="P32" s="1"/>
      <c r="Q32" s="1"/>
    </row>
    <row r="33" spans="1:17" s="6" customFormat="1" ht="17.25" customHeight="1">
      <c r="A33" s="31"/>
      <c r="B33" s="140"/>
      <c r="C33" s="38"/>
      <c r="D33" s="38"/>
      <c r="E33" s="39"/>
      <c r="F33" s="40"/>
      <c r="G33" s="41"/>
      <c r="H33" s="33">
        <f t="shared" ref="H33:H43" si="1">((((G33-F33+1)))*E33)</f>
        <v>0</v>
      </c>
      <c r="I33" s="42"/>
      <c r="J33" s="43"/>
      <c r="K33" s="36"/>
      <c r="N33" s="1"/>
      <c r="O33" s="1"/>
      <c r="P33" s="1"/>
      <c r="Q33" s="1"/>
    </row>
    <row r="34" spans="1:17" s="6" customFormat="1" ht="17.25" customHeight="1">
      <c r="A34" s="31"/>
      <c r="B34" s="140"/>
      <c r="C34" s="38"/>
      <c r="D34" s="38"/>
      <c r="E34" s="39"/>
      <c r="F34" s="40"/>
      <c r="G34" s="41"/>
      <c r="H34" s="33">
        <f t="shared" si="1"/>
        <v>0</v>
      </c>
      <c r="I34" s="42"/>
      <c r="J34" s="43"/>
      <c r="K34" s="36"/>
      <c r="N34" s="1"/>
      <c r="O34" s="1"/>
      <c r="P34" s="1"/>
      <c r="Q34" s="1"/>
    </row>
    <row r="35" spans="1:17" s="6" customFormat="1" ht="17.25" customHeight="1">
      <c r="A35" s="31"/>
      <c r="B35" s="140"/>
      <c r="C35" s="38"/>
      <c r="D35" s="38"/>
      <c r="E35" s="39"/>
      <c r="F35" s="40"/>
      <c r="G35" s="41"/>
      <c r="H35" s="33">
        <f t="shared" si="1"/>
        <v>0</v>
      </c>
      <c r="I35" s="42"/>
      <c r="J35" s="43"/>
      <c r="K35" s="36"/>
      <c r="N35" s="1"/>
      <c r="O35" s="1"/>
      <c r="P35" s="1"/>
      <c r="Q35" s="1"/>
    </row>
    <row r="36" spans="1:17" s="6" customFormat="1" ht="17.25" customHeight="1">
      <c r="A36" s="31"/>
      <c r="B36" s="140"/>
      <c r="C36" s="38"/>
      <c r="D36" s="38"/>
      <c r="E36" s="39"/>
      <c r="F36" s="40"/>
      <c r="G36" s="41"/>
      <c r="H36" s="33">
        <f t="shared" si="1"/>
        <v>0</v>
      </c>
      <c r="I36" s="42"/>
      <c r="J36" s="43"/>
      <c r="K36" s="36"/>
      <c r="N36" s="1"/>
      <c r="O36" s="1"/>
      <c r="P36" s="1"/>
      <c r="Q36" s="1"/>
    </row>
    <row r="37" spans="1:17" s="6" customFormat="1" ht="17.25" customHeight="1">
      <c r="A37" s="31"/>
      <c r="B37" s="140"/>
      <c r="C37" s="38"/>
      <c r="D37" s="38"/>
      <c r="E37" s="39"/>
      <c r="F37" s="40"/>
      <c r="G37" s="41"/>
      <c r="H37" s="33">
        <f t="shared" si="1"/>
        <v>0</v>
      </c>
      <c r="I37" s="42"/>
      <c r="J37" s="43"/>
      <c r="K37" s="36"/>
      <c r="N37" s="1"/>
      <c r="O37" s="1"/>
      <c r="P37" s="1"/>
      <c r="Q37" s="1"/>
    </row>
    <row r="38" spans="1:17" s="6" customFormat="1" ht="17.25" customHeight="1">
      <c r="A38" s="31"/>
      <c r="B38" s="140"/>
      <c r="C38" s="38"/>
      <c r="D38" s="38"/>
      <c r="E38" s="39"/>
      <c r="F38" s="40"/>
      <c r="G38" s="41"/>
      <c r="H38" s="33">
        <f t="shared" si="1"/>
        <v>0</v>
      </c>
      <c r="I38" s="42"/>
      <c r="J38" s="43"/>
      <c r="K38" s="36"/>
      <c r="N38" s="1"/>
      <c r="O38" s="1"/>
      <c r="P38" s="1"/>
      <c r="Q38" s="1"/>
    </row>
    <row r="39" spans="1:17" s="6" customFormat="1" ht="17.25" customHeight="1">
      <c r="A39" s="31"/>
      <c r="B39" s="140"/>
      <c r="C39" s="38"/>
      <c r="D39" s="38"/>
      <c r="E39" s="39"/>
      <c r="F39" s="40"/>
      <c r="G39" s="41"/>
      <c r="H39" s="33">
        <f t="shared" si="1"/>
        <v>0</v>
      </c>
      <c r="I39" s="42"/>
      <c r="J39" s="43"/>
      <c r="K39" s="36"/>
      <c r="N39" s="1"/>
      <c r="O39" s="1"/>
      <c r="P39" s="1"/>
      <c r="Q39" s="1"/>
    </row>
    <row r="40" spans="1:17" s="6" customFormat="1" ht="17.25" customHeight="1">
      <c r="A40" s="31"/>
      <c r="B40" s="140"/>
      <c r="C40" s="38"/>
      <c r="D40" s="38"/>
      <c r="E40" s="39"/>
      <c r="F40" s="40"/>
      <c r="G40" s="41"/>
      <c r="H40" s="33">
        <f t="shared" si="1"/>
        <v>0</v>
      </c>
      <c r="I40" s="42"/>
      <c r="J40" s="43"/>
      <c r="K40" s="36"/>
      <c r="N40" s="1"/>
      <c r="O40" s="1"/>
      <c r="P40" s="1"/>
      <c r="Q40" s="1"/>
    </row>
    <row r="41" spans="1:17" s="6" customFormat="1" ht="17.25" customHeight="1">
      <c r="A41" s="31"/>
      <c r="B41" s="140"/>
      <c r="C41" s="38"/>
      <c r="D41" s="38"/>
      <c r="E41" s="39"/>
      <c r="F41" s="40"/>
      <c r="G41" s="41"/>
      <c r="H41" s="33">
        <f t="shared" si="1"/>
        <v>0</v>
      </c>
      <c r="I41" s="42"/>
      <c r="J41" s="43"/>
      <c r="K41" s="36"/>
      <c r="N41" s="1"/>
      <c r="O41" s="1"/>
      <c r="P41" s="1"/>
      <c r="Q41" s="1"/>
    </row>
    <row r="42" spans="1:17" s="6" customFormat="1" ht="17.25" customHeight="1">
      <c r="A42" s="31"/>
      <c r="B42" s="140"/>
      <c r="C42" s="38"/>
      <c r="D42" s="38"/>
      <c r="E42" s="39"/>
      <c r="F42" s="40"/>
      <c r="G42" s="41"/>
      <c r="H42" s="33">
        <f t="shared" si="1"/>
        <v>0</v>
      </c>
      <c r="I42" s="42"/>
      <c r="J42" s="43"/>
      <c r="K42" s="36"/>
      <c r="N42" s="1"/>
      <c r="O42" s="1"/>
      <c r="P42" s="1"/>
      <c r="Q42" s="1"/>
    </row>
    <row r="43" spans="1:17" s="6" customFormat="1" ht="17.25" customHeight="1">
      <c r="A43" s="31"/>
      <c r="B43" s="141"/>
      <c r="C43" s="38"/>
      <c r="D43" s="38"/>
      <c r="E43" s="39"/>
      <c r="F43" s="40"/>
      <c r="G43" s="41"/>
      <c r="H43" s="33">
        <f t="shared" si="1"/>
        <v>0</v>
      </c>
      <c r="I43" s="44"/>
      <c r="J43" s="45"/>
      <c r="K43" s="46"/>
      <c r="N43" s="1"/>
      <c r="O43" s="1"/>
      <c r="P43" s="1"/>
      <c r="Q43" s="1"/>
    </row>
    <row r="44" spans="1:17" s="6" customFormat="1" ht="17.25" customHeight="1" thickBot="1">
      <c r="A44" s="138" t="s">
        <v>19</v>
      </c>
      <c r="B44" s="138"/>
      <c r="C44" s="138"/>
      <c r="D44" s="138"/>
      <c r="E44" s="138"/>
      <c r="F44" s="138"/>
      <c r="G44" s="139"/>
      <c r="H44" s="47">
        <f>SUM(H32:H43)</f>
        <v>0</v>
      </c>
      <c r="I44" s="48" t="str">
        <f>IF(H44&gt;=30,H44/30,"0")</f>
        <v>0</v>
      </c>
      <c r="J44" s="49">
        <f>IF(I44&lt;1,"0",(ROUNDDOWN(I44,0))*0.05)</f>
        <v>0</v>
      </c>
      <c r="K44" s="50"/>
      <c r="N44" s="1"/>
      <c r="O44" s="1"/>
      <c r="P44" s="1"/>
      <c r="Q44" s="1"/>
    </row>
    <row r="45" spans="1:17" ht="17.25" customHeight="1" thickBot="1">
      <c r="A45" s="52"/>
      <c r="B45" s="52"/>
      <c r="C45" s="52"/>
      <c r="D45" s="52"/>
      <c r="E45" s="52"/>
      <c r="F45" s="52"/>
      <c r="G45" s="158" t="s">
        <v>24</v>
      </c>
      <c r="H45" s="159"/>
      <c r="I45" s="160"/>
      <c r="J45" s="53">
        <f>IF(SUM(J31:J44)&gt;4,"4,00",SUM(J31:J44))</f>
        <v>0</v>
      </c>
      <c r="K45" s="54"/>
    </row>
    <row r="46" spans="1:17" ht="17.25" customHeight="1">
      <c r="B46" s="55" t="s">
        <v>21</v>
      </c>
      <c r="C46" s="56"/>
      <c r="D46" s="56"/>
      <c r="E46" s="56"/>
      <c r="F46" s="56"/>
      <c r="G46" s="161"/>
      <c r="H46" s="161"/>
      <c r="I46" s="161"/>
      <c r="J46" s="57"/>
      <c r="K46" s="58"/>
    </row>
    <row r="47" spans="1:17" ht="17.25" customHeight="1">
      <c r="B47" s="55" t="s">
        <v>25</v>
      </c>
      <c r="C47" s="56"/>
      <c r="D47" s="56"/>
      <c r="E47" s="56"/>
      <c r="F47" s="56"/>
      <c r="G47" s="59"/>
      <c r="H47" s="59"/>
      <c r="I47" s="59"/>
      <c r="J47" s="57"/>
      <c r="K47" s="60"/>
    </row>
    <row r="48" spans="1:17" ht="17.25" customHeight="1" thickBot="1">
      <c r="B48" s="61" t="s">
        <v>26</v>
      </c>
      <c r="C48" s="62"/>
      <c r="D48" s="62"/>
      <c r="E48" s="62"/>
      <c r="F48" s="62"/>
      <c r="G48" s="63"/>
      <c r="H48" s="63"/>
      <c r="I48" s="63"/>
      <c r="J48" s="64"/>
      <c r="K48" s="65"/>
    </row>
    <row r="49" spans="1:15" ht="17.25" customHeight="1" thickBot="1">
      <c r="B49" s="70"/>
      <c r="C49" s="162" t="s">
        <v>27</v>
      </c>
      <c r="D49" s="163"/>
      <c r="E49" s="163"/>
      <c r="F49" s="163"/>
      <c r="G49" s="163"/>
      <c r="H49" s="163"/>
      <c r="I49" s="164"/>
      <c r="J49" s="53">
        <f>IF((J25+J45)&gt;4,"4,00",(J25+J45))</f>
        <v>0</v>
      </c>
      <c r="K49" s="71"/>
    </row>
    <row r="50" spans="1:15" ht="17.25" customHeight="1">
      <c r="B50" s="55"/>
      <c r="C50" s="56"/>
      <c r="D50" s="56"/>
      <c r="E50" s="56"/>
      <c r="F50" s="56"/>
      <c r="G50" s="56"/>
      <c r="H50" s="66"/>
      <c r="I50" s="67"/>
      <c r="J50" s="68"/>
      <c r="K50" s="69"/>
    </row>
    <row r="51" spans="1:15" ht="37.5" customHeight="1" thickBot="1">
      <c r="B51" s="165" t="s">
        <v>60</v>
      </c>
      <c r="C51" s="156"/>
      <c r="D51" s="156"/>
      <c r="E51" s="156"/>
      <c r="F51" s="156"/>
      <c r="G51" s="156"/>
      <c r="H51" s="156"/>
      <c r="I51" s="156"/>
      <c r="J51" s="156"/>
      <c r="K51" s="157"/>
      <c r="O51" s="1" t="s">
        <v>28</v>
      </c>
    </row>
    <row r="52" spans="1:15" ht="27.75" customHeight="1" thickBot="1">
      <c r="A52" s="132" t="s">
        <v>8</v>
      </c>
      <c r="B52" s="173" t="s">
        <v>29</v>
      </c>
      <c r="C52" s="173"/>
      <c r="D52" s="173"/>
      <c r="E52" s="174" t="s">
        <v>30</v>
      </c>
      <c r="F52" s="175"/>
      <c r="G52" s="130" t="s">
        <v>31</v>
      </c>
      <c r="H52" s="72"/>
      <c r="I52" s="67"/>
      <c r="J52" s="131" t="s">
        <v>17</v>
      </c>
      <c r="K52" s="166" t="s">
        <v>18</v>
      </c>
      <c r="L52" s="1"/>
      <c r="M52" s="1"/>
    </row>
    <row r="53" spans="1:15" ht="15" customHeight="1">
      <c r="A53" s="133"/>
      <c r="B53" s="195"/>
      <c r="C53" s="196"/>
      <c r="D53" s="197"/>
      <c r="E53" s="198"/>
      <c r="F53" s="172"/>
      <c r="G53" s="73"/>
      <c r="H53" s="66"/>
      <c r="I53" s="67"/>
      <c r="J53" s="74" t="str">
        <f>IF(G53="151h o més","0,75",IF(G53="101h a 150h","0,50",IF(G53="51h a 100h","0,25",IF(G53="20h a 50h","0,15","0,00"))))</f>
        <v>0,00</v>
      </c>
      <c r="K53" s="167"/>
      <c r="L53" s="1"/>
    </row>
    <row r="54" spans="1:15" ht="15" customHeight="1">
      <c r="A54" s="133"/>
      <c r="B54" s="171"/>
      <c r="C54" s="198"/>
      <c r="D54" s="172"/>
      <c r="E54" s="171"/>
      <c r="F54" s="172"/>
      <c r="G54" s="73"/>
      <c r="H54" s="66"/>
      <c r="I54" s="67"/>
      <c r="J54" s="74" t="str">
        <f t="shared" ref="J54:J65" si="2">IF(G54="151h o més","0,75",IF(G54="101h a 150h","0,50",IF(G54="51h a 100h","0,25",IF(G54="20h a 50h","0,15","0,00"))))</f>
        <v>0,00</v>
      </c>
      <c r="K54" s="51"/>
      <c r="L54" s="128"/>
      <c r="M54" s="6" t="s">
        <v>35</v>
      </c>
    </row>
    <row r="55" spans="1:15" ht="15" customHeight="1">
      <c r="A55" s="133"/>
      <c r="B55" s="145"/>
      <c r="C55" s="145"/>
      <c r="D55" s="145"/>
      <c r="E55" s="171"/>
      <c r="F55" s="172"/>
      <c r="G55" s="73"/>
      <c r="H55" s="66"/>
      <c r="I55" s="67"/>
      <c r="J55" s="74" t="str">
        <f t="shared" si="2"/>
        <v>0,00</v>
      </c>
      <c r="K55" s="51"/>
      <c r="L55" s="1"/>
      <c r="M55" s="6" t="s">
        <v>34</v>
      </c>
    </row>
    <row r="56" spans="1:15" ht="15" customHeight="1">
      <c r="A56" s="133"/>
      <c r="B56" s="145"/>
      <c r="C56" s="145"/>
      <c r="D56" s="145"/>
      <c r="E56" s="171"/>
      <c r="F56" s="172"/>
      <c r="G56" s="73"/>
      <c r="H56" s="66"/>
      <c r="I56" s="67"/>
      <c r="J56" s="74" t="str">
        <f t="shared" si="2"/>
        <v>0,00</v>
      </c>
      <c r="K56" s="51"/>
      <c r="L56" s="1"/>
      <c r="M56" s="6" t="s">
        <v>33</v>
      </c>
    </row>
    <row r="57" spans="1:15" ht="15" customHeight="1">
      <c r="A57" s="133"/>
      <c r="B57" s="145"/>
      <c r="C57" s="145"/>
      <c r="D57" s="145"/>
      <c r="E57" s="171"/>
      <c r="F57" s="172"/>
      <c r="G57" s="73"/>
      <c r="H57" s="66"/>
      <c r="I57" s="67"/>
      <c r="J57" s="74" t="str">
        <f t="shared" si="2"/>
        <v>0,00</v>
      </c>
      <c r="K57" s="51"/>
      <c r="L57" s="1"/>
      <c r="M57" s="6" t="s">
        <v>32</v>
      </c>
    </row>
    <row r="58" spans="1:15" ht="15" customHeight="1">
      <c r="A58" s="133"/>
      <c r="B58" s="145"/>
      <c r="C58" s="145"/>
      <c r="D58" s="145"/>
      <c r="E58" s="171"/>
      <c r="F58" s="172"/>
      <c r="G58" s="73"/>
      <c r="H58" s="66"/>
      <c r="I58" s="67"/>
      <c r="J58" s="74" t="str">
        <f t="shared" si="2"/>
        <v>0,00</v>
      </c>
      <c r="K58" s="51"/>
      <c r="L58" s="1"/>
    </row>
    <row r="59" spans="1:15" ht="15" customHeight="1">
      <c r="A59" s="133"/>
      <c r="B59" s="145"/>
      <c r="C59" s="145"/>
      <c r="D59" s="145"/>
      <c r="E59" s="171"/>
      <c r="F59" s="172"/>
      <c r="G59" s="73"/>
      <c r="H59" s="66"/>
      <c r="I59" s="67"/>
      <c r="J59" s="74" t="str">
        <f t="shared" si="2"/>
        <v>0,00</v>
      </c>
      <c r="K59" s="51"/>
      <c r="L59" s="1"/>
    </row>
    <row r="60" spans="1:15" ht="15" customHeight="1">
      <c r="A60" s="133"/>
      <c r="B60" s="145"/>
      <c r="C60" s="145"/>
      <c r="D60" s="145"/>
      <c r="E60" s="171"/>
      <c r="F60" s="172"/>
      <c r="G60" s="73"/>
      <c r="H60" s="66"/>
      <c r="I60" s="67"/>
      <c r="J60" s="74" t="str">
        <f t="shared" si="2"/>
        <v>0,00</v>
      </c>
      <c r="K60" s="51"/>
    </row>
    <row r="61" spans="1:15" ht="15" customHeight="1">
      <c r="A61" s="133"/>
      <c r="B61" s="145"/>
      <c r="C61" s="145"/>
      <c r="D61" s="145"/>
      <c r="E61" s="171"/>
      <c r="F61" s="172"/>
      <c r="G61" s="73"/>
      <c r="H61" s="66"/>
      <c r="I61" s="67"/>
      <c r="J61" s="74" t="str">
        <f t="shared" si="2"/>
        <v>0,00</v>
      </c>
      <c r="K61" s="51"/>
    </row>
    <row r="62" spans="1:15" ht="15" customHeight="1">
      <c r="A62" s="133"/>
      <c r="B62" s="145"/>
      <c r="C62" s="145"/>
      <c r="D62" s="145"/>
      <c r="E62" s="171"/>
      <c r="F62" s="172"/>
      <c r="G62" s="73"/>
      <c r="H62" s="66"/>
      <c r="I62" s="67"/>
      <c r="J62" s="74" t="str">
        <f t="shared" si="2"/>
        <v>0,00</v>
      </c>
      <c r="K62" s="51"/>
    </row>
    <row r="63" spans="1:15" ht="15" customHeight="1">
      <c r="A63" s="133"/>
      <c r="B63" s="145"/>
      <c r="C63" s="145"/>
      <c r="D63" s="145"/>
      <c r="E63" s="171"/>
      <c r="F63" s="172"/>
      <c r="G63" s="73"/>
      <c r="H63" s="66"/>
      <c r="I63" s="67"/>
      <c r="J63" s="74" t="str">
        <f t="shared" si="2"/>
        <v>0,00</v>
      </c>
      <c r="K63" s="51"/>
      <c r="L63" s="27"/>
    </row>
    <row r="64" spans="1:15" ht="15" customHeight="1">
      <c r="A64" s="133"/>
      <c r="B64" s="145"/>
      <c r="C64" s="145"/>
      <c r="D64" s="145"/>
      <c r="E64" s="171"/>
      <c r="F64" s="172"/>
      <c r="G64" s="73"/>
      <c r="H64" s="66"/>
      <c r="I64" s="67"/>
      <c r="J64" s="74" t="str">
        <f t="shared" si="2"/>
        <v>0,00</v>
      </c>
      <c r="K64" s="51"/>
    </row>
    <row r="65" spans="1:15" ht="15" customHeight="1" thickBot="1">
      <c r="A65" s="133"/>
      <c r="B65" s="145"/>
      <c r="C65" s="145"/>
      <c r="D65" s="145"/>
      <c r="E65" s="171"/>
      <c r="F65" s="172"/>
      <c r="G65" s="73"/>
      <c r="H65" s="66"/>
      <c r="I65" s="67"/>
      <c r="J65" s="74" t="str">
        <f t="shared" si="2"/>
        <v>0,00</v>
      </c>
      <c r="K65" s="51"/>
    </row>
    <row r="66" spans="1:15" ht="15" customHeight="1" thickBot="1">
      <c r="B66" s="70"/>
      <c r="C66" s="56"/>
      <c r="D66" s="56"/>
      <c r="E66" s="56"/>
      <c r="F66" s="56"/>
      <c r="G66" s="170" t="s">
        <v>62</v>
      </c>
      <c r="H66" s="170"/>
      <c r="I66" s="170"/>
      <c r="J66" s="53">
        <f>IF((J53+J54+J55+J56+J57+J58+J59+J60+J61+J62+J63+J64+J65)&gt;3,"3",(J53+J54+J55+J56+J57+J58+J59+J60+J61+J62+J63+J64+J65))</f>
        <v>0</v>
      </c>
      <c r="K66" s="71"/>
    </row>
    <row r="67" spans="1:15" ht="37.5" customHeight="1" thickBot="1">
      <c r="B67" s="165" t="s">
        <v>61</v>
      </c>
      <c r="C67" s="156"/>
      <c r="D67" s="156"/>
      <c r="E67" s="156"/>
      <c r="F67" s="156"/>
      <c r="G67" s="156"/>
      <c r="H67" s="156"/>
      <c r="I67" s="156"/>
      <c r="J67" s="156"/>
      <c r="K67" s="157"/>
      <c r="O67" s="1" t="s">
        <v>28</v>
      </c>
    </row>
    <row r="68" spans="1:15" ht="27.75" customHeight="1" thickBot="1">
      <c r="A68" s="132" t="s">
        <v>8</v>
      </c>
      <c r="B68" s="173" t="s">
        <v>29</v>
      </c>
      <c r="C68" s="173"/>
      <c r="D68" s="173"/>
      <c r="E68" s="174" t="s">
        <v>30</v>
      </c>
      <c r="F68" s="175"/>
      <c r="G68" s="130" t="s">
        <v>31</v>
      </c>
      <c r="H68" s="72"/>
      <c r="I68" s="67"/>
      <c r="J68" s="131" t="s">
        <v>17</v>
      </c>
      <c r="K68" s="166" t="s">
        <v>18</v>
      </c>
      <c r="L68" s="1"/>
      <c r="M68" s="1"/>
    </row>
    <row r="69" spans="1:15" ht="15" customHeight="1">
      <c r="A69" s="133"/>
      <c r="B69" s="195"/>
      <c r="C69" s="196"/>
      <c r="D69" s="197"/>
      <c r="E69" s="198"/>
      <c r="F69" s="172"/>
      <c r="G69" s="73"/>
      <c r="H69" s="66"/>
      <c r="I69" s="67"/>
      <c r="J69" s="74" t="str">
        <f>IF(G69="151h o més","0,75",IF(G69="101h a 150h","0,50",IF(G69="51h a 100h","0,25",IF(G69="20h a 50h","0,15","0,00"))))</f>
        <v>0,00</v>
      </c>
      <c r="K69" s="167"/>
      <c r="L69" s="1"/>
    </row>
    <row r="70" spans="1:15" ht="15" customHeight="1">
      <c r="A70" s="133"/>
      <c r="B70" s="171"/>
      <c r="C70" s="198"/>
      <c r="D70" s="172"/>
      <c r="E70" s="171"/>
      <c r="F70" s="172"/>
      <c r="G70" s="73"/>
      <c r="H70" s="66"/>
      <c r="I70" s="67"/>
      <c r="J70" s="74" t="str">
        <f t="shared" ref="J70:J81" si="3">IF(G70="151h o més","0,75",IF(G70="101h a 150h","0,50",IF(G70="51h a 100h","0,25",IF(G70="20h a 50h","0,15","0,00"))))</f>
        <v>0,00</v>
      </c>
      <c r="K70" s="51"/>
      <c r="L70" s="128"/>
      <c r="M70" s="6" t="s">
        <v>35</v>
      </c>
    </row>
    <row r="71" spans="1:15" ht="15" customHeight="1">
      <c r="A71" s="133"/>
      <c r="B71" s="145"/>
      <c r="C71" s="145"/>
      <c r="D71" s="145"/>
      <c r="E71" s="171"/>
      <c r="F71" s="172"/>
      <c r="G71" s="73"/>
      <c r="H71" s="66"/>
      <c r="I71" s="67"/>
      <c r="J71" s="74" t="str">
        <f t="shared" si="3"/>
        <v>0,00</v>
      </c>
      <c r="K71" s="51"/>
      <c r="L71" s="1"/>
      <c r="M71" s="6" t="s">
        <v>34</v>
      </c>
    </row>
    <row r="72" spans="1:15" ht="15" customHeight="1">
      <c r="A72" s="133"/>
      <c r="B72" s="145"/>
      <c r="C72" s="145"/>
      <c r="D72" s="145"/>
      <c r="E72" s="171"/>
      <c r="F72" s="172"/>
      <c r="G72" s="73"/>
      <c r="H72" s="66"/>
      <c r="I72" s="67"/>
      <c r="J72" s="74" t="str">
        <f t="shared" si="3"/>
        <v>0,00</v>
      </c>
      <c r="K72" s="51"/>
      <c r="L72" s="1"/>
      <c r="M72" s="6" t="s">
        <v>33</v>
      </c>
    </row>
    <row r="73" spans="1:15" ht="15" customHeight="1">
      <c r="A73" s="133"/>
      <c r="B73" s="145"/>
      <c r="C73" s="145"/>
      <c r="D73" s="145"/>
      <c r="E73" s="171"/>
      <c r="F73" s="172"/>
      <c r="G73" s="73"/>
      <c r="H73" s="66"/>
      <c r="I73" s="67"/>
      <c r="J73" s="74" t="str">
        <f t="shared" si="3"/>
        <v>0,00</v>
      </c>
      <c r="K73" s="51"/>
      <c r="L73" s="1"/>
      <c r="M73" s="6" t="s">
        <v>32</v>
      </c>
    </row>
    <row r="74" spans="1:15" ht="15" customHeight="1">
      <c r="A74" s="133"/>
      <c r="B74" s="145"/>
      <c r="C74" s="145"/>
      <c r="D74" s="145"/>
      <c r="E74" s="171"/>
      <c r="F74" s="172"/>
      <c r="G74" s="73"/>
      <c r="H74" s="66"/>
      <c r="I74" s="67"/>
      <c r="J74" s="74" t="str">
        <f t="shared" si="3"/>
        <v>0,00</v>
      </c>
      <c r="K74" s="51"/>
      <c r="L74" s="1"/>
    </row>
    <row r="75" spans="1:15" ht="15" customHeight="1">
      <c r="A75" s="133"/>
      <c r="B75" s="145"/>
      <c r="C75" s="145"/>
      <c r="D75" s="145"/>
      <c r="E75" s="171"/>
      <c r="F75" s="172"/>
      <c r="G75" s="73"/>
      <c r="H75" s="66"/>
      <c r="I75" s="67"/>
      <c r="J75" s="74" t="str">
        <f t="shared" si="3"/>
        <v>0,00</v>
      </c>
      <c r="K75" s="51"/>
      <c r="L75" s="1"/>
    </row>
    <row r="76" spans="1:15" ht="15" customHeight="1">
      <c r="A76" s="133"/>
      <c r="B76" s="145"/>
      <c r="C76" s="145"/>
      <c r="D76" s="145"/>
      <c r="E76" s="171"/>
      <c r="F76" s="172"/>
      <c r="G76" s="73"/>
      <c r="H76" s="66"/>
      <c r="I76" s="67"/>
      <c r="J76" s="74" t="str">
        <f t="shared" si="3"/>
        <v>0,00</v>
      </c>
      <c r="K76" s="51"/>
    </row>
    <row r="77" spans="1:15" ht="15" customHeight="1">
      <c r="A77" s="133"/>
      <c r="B77" s="145"/>
      <c r="C77" s="145"/>
      <c r="D77" s="145"/>
      <c r="E77" s="171"/>
      <c r="F77" s="172"/>
      <c r="G77" s="73"/>
      <c r="H77" s="66"/>
      <c r="I77" s="67"/>
      <c r="J77" s="74" t="str">
        <f t="shared" si="3"/>
        <v>0,00</v>
      </c>
      <c r="K77" s="51"/>
    </row>
    <row r="78" spans="1:15" ht="15" customHeight="1">
      <c r="A78" s="133"/>
      <c r="B78" s="145"/>
      <c r="C78" s="145"/>
      <c r="D78" s="145"/>
      <c r="E78" s="171"/>
      <c r="F78" s="172"/>
      <c r="G78" s="73"/>
      <c r="H78" s="66"/>
      <c r="I78" s="67"/>
      <c r="J78" s="74" t="str">
        <f t="shared" si="3"/>
        <v>0,00</v>
      </c>
      <c r="K78" s="51"/>
    </row>
    <row r="79" spans="1:15" ht="15" customHeight="1">
      <c r="A79" s="133"/>
      <c r="B79" s="145"/>
      <c r="C79" s="145"/>
      <c r="D79" s="145"/>
      <c r="E79" s="171"/>
      <c r="F79" s="172"/>
      <c r="G79" s="73"/>
      <c r="H79" s="66"/>
      <c r="I79" s="67"/>
      <c r="J79" s="74" t="str">
        <f t="shared" si="3"/>
        <v>0,00</v>
      </c>
      <c r="K79" s="51"/>
      <c r="L79" s="27"/>
    </row>
    <row r="80" spans="1:15" ht="15" customHeight="1">
      <c r="A80" s="133"/>
      <c r="B80" s="145"/>
      <c r="C80" s="145"/>
      <c r="D80" s="145"/>
      <c r="E80" s="171"/>
      <c r="F80" s="172"/>
      <c r="G80" s="73"/>
      <c r="H80" s="66"/>
      <c r="I80" s="67"/>
      <c r="J80" s="74" t="str">
        <f t="shared" si="3"/>
        <v>0,00</v>
      </c>
      <c r="K80" s="51"/>
    </row>
    <row r="81" spans="1:17" ht="15" customHeight="1" thickBot="1">
      <c r="A81" s="133"/>
      <c r="B81" s="145"/>
      <c r="C81" s="145"/>
      <c r="D81" s="145"/>
      <c r="E81" s="171"/>
      <c r="F81" s="172"/>
      <c r="G81" s="73"/>
      <c r="H81" s="66"/>
      <c r="I81" s="67"/>
      <c r="J81" s="74" t="str">
        <f t="shared" si="3"/>
        <v>0,00</v>
      </c>
      <c r="K81" s="51"/>
    </row>
    <row r="82" spans="1:17" ht="15" customHeight="1" thickBot="1">
      <c r="B82" s="70"/>
      <c r="C82" s="56"/>
      <c r="D82" s="56"/>
      <c r="E82" s="56"/>
      <c r="F82" s="56"/>
      <c r="G82" s="170" t="s">
        <v>62</v>
      </c>
      <c r="H82" s="170"/>
      <c r="I82" s="170"/>
      <c r="J82" s="53">
        <f>IF((J69+J70+J71+J72+J73+J74+J75+J76+J77+J78+J79+J80+J81)&gt;3,"3",(J69+J70+J71+J72+J73+J74+J75+J76+J77+J78+J79+J80+J81))</f>
        <v>0</v>
      </c>
      <c r="K82" s="71"/>
    </row>
    <row r="83" spans="1:17" ht="15" customHeight="1" thickBot="1">
      <c r="B83" s="70"/>
      <c r="C83" s="56"/>
      <c r="D83" s="56"/>
      <c r="E83" s="56"/>
      <c r="F83" s="56"/>
      <c r="G83" s="176" t="s">
        <v>36</v>
      </c>
      <c r="H83" s="176"/>
      <c r="I83" s="176"/>
      <c r="J83" s="134">
        <f>IF((J66+J82)&gt;3,"3,00",(J66+J82))</f>
        <v>0</v>
      </c>
      <c r="K83" s="77"/>
    </row>
    <row r="84" spans="1:17" ht="15" customHeight="1">
      <c r="B84" s="70"/>
      <c r="C84" s="56"/>
      <c r="D84" s="56"/>
      <c r="E84" s="56"/>
      <c r="F84" s="56"/>
      <c r="G84" s="75"/>
      <c r="H84" s="75"/>
      <c r="I84" s="75"/>
      <c r="J84" s="76"/>
      <c r="K84" s="77"/>
      <c r="M84" s="6" t="s">
        <v>37</v>
      </c>
    </row>
    <row r="85" spans="1:17" ht="15" hidden="1" customHeight="1">
      <c r="B85" s="168" t="s">
        <v>38</v>
      </c>
      <c r="C85" s="169"/>
      <c r="D85" s="56"/>
      <c r="E85" s="56"/>
      <c r="F85" s="56"/>
      <c r="G85" s="75"/>
      <c r="H85" s="75"/>
      <c r="I85" s="75"/>
      <c r="J85" s="76"/>
      <c r="K85" s="77"/>
      <c r="M85" s="6" t="s">
        <v>39</v>
      </c>
    </row>
    <row r="86" spans="1:17" ht="15" hidden="1" customHeight="1">
      <c r="A86" s="31"/>
      <c r="B86" s="171" t="s">
        <v>40</v>
      </c>
      <c r="C86" s="172"/>
      <c r="D86" s="171" t="s">
        <v>41</v>
      </c>
      <c r="E86" s="172"/>
      <c r="F86" s="38"/>
      <c r="G86" s="1"/>
      <c r="H86" s="75"/>
      <c r="I86" s="75"/>
      <c r="J86" s="74" t="s">
        <v>17</v>
      </c>
      <c r="K86" s="78" t="s">
        <v>18</v>
      </c>
    </row>
    <row r="87" spans="1:17" ht="15" hidden="1" customHeight="1">
      <c r="A87" s="31"/>
      <c r="B87" s="171"/>
      <c r="C87" s="172"/>
      <c r="D87" s="171"/>
      <c r="E87" s="172"/>
      <c r="F87" s="38"/>
      <c r="G87" s="1"/>
      <c r="H87" s="75"/>
      <c r="I87" s="75"/>
      <c r="J87" s="79" t="str">
        <f>IF(B87="Master oficial","1,00",IF(B87="Graduat","0,75","0,00"))</f>
        <v>0,00</v>
      </c>
      <c r="K87" s="80"/>
    </row>
    <row r="88" spans="1:17" ht="12.75" hidden="1" customHeight="1">
      <c r="A88" s="31"/>
      <c r="B88" s="171"/>
      <c r="C88" s="172"/>
      <c r="D88" s="171"/>
      <c r="E88" s="172"/>
      <c r="F88" s="38"/>
      <c r="G88" s="1"/>
      <c r="H88" s="75"/>
      <c r="I88" s="75"/>
      <c r="J88" s="79" t="str">
        <f t="shared" ref="J88:J89" si="4">IF(B88="Master oficial","1,00",IF(B88="Graduat","0,75","0,00"))</f>
        <v>0,00</v>
      </c>
      <c r="K88" s="80"/>
      <c r="M88" s="81"/>
    </row>
    <row r="89" spans="1:17" ht="12.75" hidden="1" customHeight="1">
      <c r="A89" s="31"/>
      <c r="B89" s="171"/>
      <c r="C89" s="172"/>
      <c r="D89" s="171"/>
      <c r="E89" s="172"/>
      <c r="F89" s="38"/>
      <c r="G89" s="1"/>
      <c r="H89" s="75"/>
      <c r="I89" s="75"/>
      <c r="J89" s="79" t="str">
        <f t="shared" si="4"/>
        <v>0,00</v>
      </c>
      <c r="K89" s="80"/>
      <c r="M89" s="81"/>
    </row>
    <row r="90" spans="1:17" ht="13.5" hidden="1" customHeight="1" thickBot="1">
      <c r="B90" s="70"/>
      <c r="C90" s="56"/>
      <c r="D90" s="56"/>
      <c r="E90" s="56"/>
      <c r="F90" s="56"/>
      <c r="G90" s="158" t="s">
        <v>42</v>
      </c>
      <c r="H90" s="159"/>
      <c r="I90" s="160"/>
      <c r="J90" s="82">
        <f>IF((J87+J88+J89)&gt;2,"2,00",(J87+J88+J89))</f>
        <v>0</v>
      </c>
      <c r="K90" s="80"/>
      <c r="M90" s="81"/>
    </row>
    <row r="91" spans="1:17" ht="13.5" thickBot="1">
      <c r="B91" s="168" t="s">
        <v>43</v>
      </c>
      <c r="C91" s="169"/>
      <c r="D91" s="83"/>
      <c r="E91" s="84"/>
      <c r="F91" s="56"/>
      <c r="G91" s="85"/>
      <c r="H91" s="86"/>
      <c r="I91" s="67"/>
      <c r="J91" s="87"/>
      <c r="K91" s="69"/>
      <c r="M91" s="81"/>
    </row>
    <row r="92" spans="1:17" ht="31.5" customHeight="1" thickBot="1">
      <c r="A92" s="19" t="s">
        <v>8</v>
      </c>
      <c r="B92" s="188" t="s">
        <v>44</v>
      </c>
      <c r="C92" s="175"/>
      <c r="D92" s="88"/>
      <c r="E92" s="88"/>
      <c r="F92" s="88"/>
      <c r="G92" s="89"/>
      <c r="H92" s="90"/>
      <c r="I92" s="91"/>
      <c r="J92" s="92" t="s">
        <v>17</v>
      </c>
      <c r="K92" s="93" t="s">
        <v>18</v>
      </c>
      <c r="L92" s="94"/>
      <c r="M92" s="81"/>
      <c r="N92" s="95"/>
    </row>
    <row r="93" spans="1:17" ht="15" customHeight="1" thickBot="1">
      <c r="A93" s="31"/>
      <c r="B93" s="171"/>
      <c r="C93" s="172"/>
      <c r="D93" s="56"/>
      <c r="E93" s="56"/>
      <c r="F93" s="56"/>
      <c r="G93" s="158" t="s">
        <v>45</v>
      </c>
      <c r="H93" s="159"/>
      <c r="I93" s="160"/>
      <c r="J93" s="96" t="str">
        <f>IF(B93="Nivell B2","0,15",IF(B93="Nivell C1","0,30",IF(B93="Nivell C2","0,30","0,00")))</f>
        <v>0,00</v>
      </c>
      <c r="K93" s="93"/>
      <c r="L93" s="94"/>
      <c r="M93" s="81" t="s">
        <v>63</v>
      </c>
      <c r="N93" s="95"/>
    </row>
    <row r="94" spans="1:17" ht="15" customHeight="1">
      <c r="A94" s="97"/>
      <c r="B94" s="98"/>
      <c r="C94" s="99"/>
      <c r="D94" s="56"/>
      <c r="E94" s="56"/>
      <c r="F94" s="56"/>
      <c r="G94" s="75"/>
      <c r="H94" s="75"/>
      <c r="I94" s="75"/>
      <c r="J94" s="76"/>
      <c r="K94" s="100"/>
      <c r="L94" s="94"/>
      <c r="M94" s="81" t="s">
        <v>64</v>
      </c>
      <c r="N94" s="95"/>
    </row>
    <row r="95" spans="1:17" ht="15" customHeight="1" thickBot="1">
      <c r="A95" s="2"/>
      <c r="B95" s="189" t="s">
        <v>46</v>
      </c>
      <c r="C95" s="190"/>
      <c r="D95" s="83"/>
      <c r="E95" s="84"/>
      <c r="F95" s="56"/>
      <c r="G95" s="85"/>
      <c r="H95" s="86"/>
      <c r="I95" s="67"/>
      <c r="J95" s="191" t="s">
        <v>17</v>
      </c>
      <c r="K95" s="193" t="s">
        <v>18</v>
      </c>
      <c r="M95" s="81" t="s">
        <v>65</v>
      </c>
      <c r="N95" s="95"/>
    </row>
    <row r="96" spans="1:17" s="56" customFormat="1" ht="15" customHeight="1" thickBot="1">
      <c r="A96" s="132" t="s">
        <v>8</v>
      </c>
      <c r="B96" s="101" t="s">
        <v>47</v>
      </c>
      <c r="C96" s="136"/>
      <c r="D96" s="102"/>
      <c r="E96" s="102"/>
      <c r="F96" s="102"/>
      <c r="G96" s="102"/>
      <c r="H96" s="102"/>
      <c r="I96" s="102"/>
      <c r="J96" s="192"/>
      <c r="K96" s="194"/>
      <c r="L96" s="104"/>
      <c r="N96" s="104"/>
      <c r="O96" s="104"/>
      <c r="P96" s="104"/>
      <c r="Q96" s="104"/>
    </row>
    <row r="97" spans="1:17" s="56" customFormat="1" ht="21.75" customHeight="1">
      <c r="A97" s="129"/>
      <c r="B97" s="38"/>
      <c r="C97" s="137"/>
      <c r="D97" s="102"/>
      <c r="E97" s="102"/>
      <c r="F97" s="102"/>
      <c r="G97" s="102"/>
      <c r="H97" s="102"/>
      <c r="I97" s="102"/>
      <c r="J97" s="74" t="str">
        <f>IF(B97="Nivell C1","0,40",IF(B97="Nivell C2","0,50","0,00"))</f>
        <v>0,00</v>
      </c>
      <c r="K97" s="51"/>
      <c r="L97" s="1"/>
      <c r="M97" s="6" t="s">
        <v>48</v>
      </c>
      <c r="N97" s="104"/>
      <c r="O97" s="104"/>
      <c r="P97" s="104"/>
      <c r="Q97" s="104"/>
    </row>
    <row r="98" spans="1:17" s="56" customFormat="1" ht="17.25" customHeight="1">
      <c r="A98" s="38"/>
      <c r="B98" s="199"/>
      <c r="C98" s="104"/>
      <c r="D98" s="102"/>
      <c r="E98" s="102"/>
      <c r="F98" s="102"/>
      <c r="G98" s="102"/>
      <c r="H98" s="102"/>
      <c r="I98" s="102"/>
      <c r="J98" s="104"/>
      <c r="K98" s="104"/>
      <c r="L98" s="1"/>
      <c r="M98" s="1"/>
      <c r="N98" s="104"/>
      <c r="O98" s="104"/>
      <c r="P98" s="104"/>
      <c r="Q98" s="104"/>
    </row>
    <row r="99" spans="1:17" s="56" customFormat="1" ht="17.25" customHeight="1">
      <c r="A99" s="1"/>
      <c r="B99" s="200"/>
      <c r="C99" s="1"/>
      <c r="D99" s="102"/>
      <c r="E99" s="102"/>
      <c r="F99" s="102"/>
      <c r="G99" s="102"/>
      <c r="H99" s="102"/>
      <c r="I99" s="102"/>
      <c r="J99" s="104"/>
      <c r="K99" s="104"/>
      <c r="L99" s="1"/>
      <c r="M99" s="81" t="s">
        <v>66</v>
      </c>
      <c r="N99" s="104"/>
      <c r="O99" s="104"/>
      <c r="P99" s="104"/>
      <c r="Q99" s="104"/>
    </row>
    <row r="100" spans="1:17" s="56" customFormat="1" ht="17.25" customHeight="1">
      <c r="A100" s="37"/>
      <c r="B100" s="201" t="s">
        <v>68</v>
      </c>
      <c r="C100" s="1"/>
      <c r="D100" s="102"/>
      <c r="E100" s="102"/>
      <c r="F100" s="102"/>
      <c r="G100" s="102"/>
      <c r="H100" s="102"/>
      <c r="I100" s="102"/>
      <c r="J100" s="74" t="s">
        <v>17</v>
      </c>
      <c r="K100" s="51" t="s">
        <v>18</v>
      </c>
      <c r="L100" s="1"/>
      <c r="M100" s="81" t="s">
        <v>67</v>
      </c>
      <c r="N100" s="104"/>
      <c r="O100" s="104"/>
      <c r="P100" s="104"/>
      <c r="Q100" s="104"/>
    </row>
    <row r="101" spans="1:17" s="56" customFormat="1" ht="17.25" customHeight="1">
      <c r="A101" s="37"/>
      <c r="B101" s="201"/>
      <c r="C101" s="1"/>
      <c r="D101" s="102"/>
      <c r="E101" s="102"/>
      <c r="F101" s="102"/>
      <c r="G101" s="102"/>
      <c r="H101" s="102"/>
      <c r="I101" s="102"/>
      <c r="J101" s="74" t="str">
        <f>IF(B101="Igual o inferior a B1","0,10",IF(B101="Igual o superior a B2","0,20","0,00"))</f>
        <v>0,00</v>
      </c>
      <c r="K101" s="51"/>
      <c r="L101" s="81" t="s">
        <v>64</v>
      </c>
      <c r="M101" s="1"/>
      <c r="N101" s="104"/>
      <c r="O101" s="104"/>
      <c r="P101" s="104"/>
      <c r="Q101" s="104"/>
    </row>
    <row r="102" spans="1:17" s="56" customFormat="1" ht="17.25" customHeight="1">
      <c r="A102" s="37"/>
      <c r="B102" s="201"/>
      <c r="C102" s="1"/>
      <c r="D102" s="102"/>
      <c r="E102" s="102"/>
      <c r="F102" s="102"/>
      <c r="G102" s="102"/>
      <c r="H102" s="102"/>
      <c r="I102" s="102"/>
      <c r="J102" s="74" t="str">
        <f t="shared" ref="J102:J103" si="5">IF(B102="Igual o inferior a B1","0,10",IF(B102="Igual o superior a B2","0,20","0,00"))</f>
        <v>0,00</v>
      </c>
      <c r="K102" s="51"/>
      <c r="L102" s="81" t="s">
        <v>65</v>
      </c>
      <c r="M102" s="1"/>
      <c r="N102" s="104"/>
      <c r="O102" s="104"/>
      <c r="P102" s="104"/>
      <c r="Q102" s="104"/>
    </row>
    <row r="103" spans="1:17" s="56" customFormat="1" ht="17.25" customHeight="1" thickBot="1">
      <c r="A103" s="37"/>
      <c r="B103" s="201"/>
      <c r="C103" s="1"/>
      <c r="D103" s="102"/>
      <c r="E103" s="102"/>
      <c r="F103" s="102"/>
      <c r="G103" s="102"/>
      <c r="H103" s="102"/>
      <c r="I103" s="102"/>
      <c r="J103" s="74" t="str">
        <f t="shared" si="5"/>
        <v>0,00</v>
      </c>
      <c r="K103" s="51"/>
      <c r="L103" s="104"/>
      <c r="M103" s="1"/>
      <c r="N103" s="104"/>
      <c r="O103" s="104"/>
      <c r="P103" s="104"/>
      <c r="Q103" s="104"/>
    </row>
    <row r="104" spans="1:17" s="56" customFormat="1" ht="17.25" customHeight="1" thickBot="1">
      <c r="A104" s="1"/>
      <c r="B104" s="1"/>
      <c r="C104" s="1"/>
      <c r="D104" s="102"/>
      <c r="E104" s="102"/>
      <c r="F104" s="102"/>
      <c r="G104" s="170" t="s">
        <v>49</v>
      </c>
      <c r="H104" s="170"/>
      <c r="I104" s="170"/>
      <c r="J104" s="53">
        <f>IF((J97+J101+J102+J103)&gt;0.5,0.5,J97+J101+J102+J103)</f>
        <v>0</v>
      </c>
      <c r="K104" s="105"/>
      <c r="L104" s="103"/>
      <c r="M104" s="104"/>
      <c r="N104" s="104"/>
      <c r="O104" s="104"/>
      <c r="P104" s="104"/>
      <c r="Q104" s="104"/>
    </row>
    <row r="105" spans="1:17" ht="13.5" thickBot="1">
      <c r="A105" s="56"/>
      <c r="B105" s="102"/>
      <c r="C105" s="102"/>
      <c r="D105" s="102"/>
      <c r="E105" s="102"/>
      <c r="F105" s="102"/>
      <c r="G105" s="75"/>
      <c r="H105" s="75"/>
      <c r="I105" s="75"/>
      <c r="J105" s="76"/>
      <c r="K105" s="106"/>
      <c r="M105" s="135"/>
    </row>
    <row r="106" spans="1:17" ht="13.5" customHeight="1" thickBot="1">
      <c r="A106" s="104"/>
      <c r="F106" s="177" t="s">
        <v>50</v>
      </c>
      <c r="G106" s="178"/>
      <c r="H106" s="178"/>
      <c r="I106" s="179"/>
      <c r="J106" s="180">
        <f>J49+J66+J90+J93+J104</f>
        <v>0</v>
      </c>
      <c r="K106" s="181"/>
      <c r="M106" s="81"/>
    </row>
    <row r="107" spans="1:17">
      <c r="A107" s="104"/>
      <c r="B107" s="102"/>
      <c r="C107" s="102"/>
      <c r="D107" s="102"/>
      <c r="E107" s="102"/>
      <c r="F107" s="102"/>
      <c r="G107" s="102"/>
      <c r="H107" s="102"/>
      <c r="I107" s="102"/>
      <c r="J107" s="102"/>
      <c r="K107" s="107"/>
      <c r="L107" s="108"/>
      <c r="M107" s="81"/>
    </row>
    <row r="108" spans="1:17" ht="3" customHeight="1">
      <c r="A108" s="104"/>
      <c r="B108" s="102"/>
      <c r="C108" s="102"/>
      <c r="D108" s="102"/>
      <c r="E108" s="102"/>
      <c r="F108" s="102"/>
      <c r="G108" s="102"/>
      <c r="H108" s="102"/>
      <c r="I108" s="102"/>
      <c r="J108" s="102"/>
      <c r="K108" s="107"/>
      <c r="M108" s="109"/>
    </row>
    <row r="109" spans="1:17" ht="12.75" customHeight="1" thickBot="1">
      <c r="A109" s="104"/>
      <c r="B109" s="102"/>
      <c r="C109" s="102"/>
      <c r="D109" s="102"/>
      <c r="E109" s="102"/>
      <c r="F109" s="102"/>
      <c r="G109" s="102"/>
      <c r="H109" s="102"/>
      <c r="I109" s="102"/>
      <c r="J109" s="102"/>
      <c r="K109" s="107"/>
      <c r="M109" s="81"/>
    </row>
    <row r="110" spans="1:17" ht="18" customHeight="1" thickBot="1">
      <c r="B110" s="8" t="s">
        <v>51</v>
      </c>
      <c r="C110" s="110"/>
      <c r="D110" s="110"/>
      <c r="E110" s="110"/>
      <c r="F110" s="111"/>
      <c r="G110" s="112"/>
      <c r="H110" s="113"/>
      <c r="I110" s="113"/>
      <c r="J110" s="114"/>
      <c r="K110" s="115"/>
    </row>
    <row r="111" spans="1:17" ht="6.75" customHeight="1">
      <c r="B111" s="182" t="s">
        <v>52</v>
      </c>
      <c r="C111" s="183"/>
      <c r="D111" s="183"/>
      <c r="E111" s="183"/>
      <c r="F111" s="183"/>
      <c r="G111" s="183"/>
      <c r="H111" s="183"/>
      <c r="I111" s="183"/>
      <c r="J111" s="183"/>
      <c r="K111" s="184"/>
    </row>
    <row r="112" spans="1:17" ht="18" customHeight="1">
      <c r="B112" s="185"/>
      <c r="C112" s="186"/>
      <c r="D112" s="186"/>
      <c r="E112" s="186"/>
      <c r="F112" s="186"/>
      <c r="G112" s="186"/>
      <c r="H112" s="186"/>
      <c r="I112" s="186"/>
      <c r="J112" s="186"/>
      <c r="K112" s="187"/>
    </row>
    <row r="113" spans="2:16">
      <c r="B113" s="185"/>
      <c r="C113" s="186"/>
      <c r="D113" s="186"/>
      <c r="E113" s="186"/>
      <c r="F113" s="186"/>
      <c r="G113" s="186"/>
      <c r="H113" s="186"/>
      <c r="I113" s="186"/>
      <c r="J113" s="186"/>
      <c r="K113" s="187"/>
    </row>
    <row r="114" spans="2:16">
      <c r="B114" s="185"/>
      <c r="C114" s="186"/>
      <c r="D114" s="186"/>
      <c r="E114" s="186"/>
      <c r="F114" s="186"/>
      <c r="G114" s="186"/>
      <c r="H114" s="186"/>
      <c r="I114" s="186"/>
      <c r="J114" s="186"/>
      <c r="K114" s="187"/>
    </row>
    <row r="115" spans="2:16">
      <c r="B115" s="116" t="s">
        <v>53</v>
      </c>
      <c r="C115" s="117"/>
      <c r="D115" s="118" t="s">
        <v>54</v>
      </c>
      <c r="E115" s="118"/>
      <c r="F115" s="119"/>
      <c r="G115" s="120"/>
      <c r="H115" s="120"/>
      <c r="I115" s="120"/>
      <c r="J115" s="120"/>
      <c r="K115" s="121"/>
      <c r="L115" s="103"/>
      <c r="M115" s="103"/>
      <c r="N115" s="104"/>
      <c r="O115" s="104"/>
      <c r="P115" s="104"/>
    </row>
    <row r="116" spans="2:16">
      <c r="B116" s="116"/>
      <c r="C116" s="56"/>
      <c r="D116" s="56"/>
      <c r="E116" s="56"/>
      <c r="F116" s="122"/>
      <c r="G116" s="123"/>
      <c r="H116" s="123"/>
      <c r="I116" s="123"/>
      <c r="J116" s="123"/>
      <c r="K116" s="124"/>
      <c r="L116" s="103"/>
      <c r="M116" s="103"/>
      <c r="N116" s="104"/>
      <c r="O116" s="104"/>
      <c r="P116" s="104"/>
    </row>
    <row r="117" spans="2:16">
      <c r="B117" s="70"/>
      <c r="C117" s="56"/>
      <c r="D117" s="56"/>
      <c r="E117" s="56"/>
      <c r="F117" s="122"/>
      <c r="G117" s="123"/>
      <c r="H117" s="123"/>
      <c r="I117" s="123"/>
      <c r="J117" s="123"/>
      <c r="K117" s="124"/>
      <c r="L117" s="103"/>
      <c r="M117" s="103"/>
      <c r="N117" s="104"/>
      <c r="O117" s="104"/>
      <c r="P117" s="104"/>
    </row>
    <row r="118" spans="2:16" ht="13.5" thickBot="1">
      <c r="B118" s="112"/>
      <c r="C118" s="62"/>
      <c r="D118" s="62"/>
      <c r="E118" s="62"/>
      <c r="F118" s="125"/>
      <c r="G118" s="126"/>
      <c r="H118" s="126"/>
      <c r="I118" s="126"/>
      <c r="J118" s="126"/>
      <c r="K118" s="127"/>
      <c r="L118" s="103"/>
      <c r="M118" s="103"/>
      <c r="N118" s="104"/>
      <c r="O118" s="104"/>
      <c r="P118" s="104"/>
    </row>
    <row r="119" spans="2:16">
      <c r="B119" s="56"/>
      <c r="C119" s="56"/>
      <c r="D119" s="56"/>
      <c r="E119" s="56"/>
      <c r="F119" s="56"/>
      <c r="G119" s="56"/>
      <c r="H119" s="66"/>
      <c r="I119" s="67"/>
      <c r="J119" s="68"/>
      <c r="K119" s="68"/>
      <c r="L119" s="103"/>
      <c r="M119" s="103"/>
      <c r="N119" s="104"/>
      <c r="O119" s="104"/>
      <c r="P119" s="104"/>
    </row>
    <row r="120" spans="2:16">
      <c r="B120" s="56"/>
      <c r="C120" s="56"/>
      <c r="D120" s="56"/>
      <c r="E120" s="56"/>
      <c r="F120" s="56"/>
      <c r="G120" s="56"/>
      <c r="H120" s="66"/>
      <c r="I120" s="67"/>
      <c r="J120" s="68"/>
      <c r="K120" s="68"/>
      <c r="L120" s="103"/>
      <c r="M120" s="103"/>
      <c r="N120" s="104"/>
      <c r="O120" s="104"/>
      <c r="P120" s="104"/>
    </row>
    <row r="121" spans="2:16">
      <c r="B121" s="56"/>
      <c r="C121" s="56"/>
      <c r="D121" s="56"/>
      <c r="E121" s="56"/>
      <c r="F121" s="56"/>
      <c r="G121" s="56"/>
      <c r="H121" s="66"/>
      <c r="I121" s="67"/>
      <c r="J121" s="68"/>
      <c r="K121" s="68"/>
      <c r="L121" s="103"/>
      <c r="M121" s="103"/>
      <c r="N121" s="104"/>
      <c r="O121" s="104"/>
      <c r="P121" s="104"/>
    </row>
    <row r="122" spans="2:16">
      <c r="B122" s="56"/>
      <c r="C122" s="56"/>
      <c r="D122" s="56"/>
      <c r="E122" s="56"/>
      <c r="F122" s="56"/>
      <c r="G122" s="56"/>
      <c r="H122" s="66"/>
      <c r="I122" s="67"/>
      <c r="J122" s="68"/>
      <c r="K122" s="68"/>
      <c r="L122" s="103"/>
      <c r="M122" s="103"/>
      <c r="N122" s="104"/>
      <c r="O122" s="104"/>
      <c r="P122" s="104"/>
    </row>
    <row r="123" spans="2:16">
      <c r="B123" s="56"/>
      <c r="C123" s="56"/>
      <c r="D123" s="56"/>
      <c r="E123" s="56"/>
      <c r="F123" s="56"/>
      <c r="G123" s="56"/>
      <c r="H123" s="66"/>
      <c r="I123" s="67"/>
      <c r="J123" s="68"/>
      <c r="K123" s="68"/>
      <c r="L123" s="103"/>
      <c r="M123" s="103"/>
      <c r="N123" s="104"/>
      <c r="O123" s="104"/>
      <c r="P123" s="104"/>
    </row>
    <row r="124" spans="2:16">
      <c r="B124" s="56"/>
      <c r="C124" s="56"/>
      <c r="D124" s="56"/>
      <c r="E124" s="56"/>
      <c r="F124" s="56"/>
      <c r="G124" s="56"/>
      <c r="H124" s="66"/>
      <c r="I124" s="67"/>
      <c r="J124" s="68"/>
      <c r="K124" s="68"/>
      <c r="L124" s="103"/>
      <c r="M124" s="103"/>
      <c r="N124" s="104"/>
      <c r="O124" s="104"/>
      <c r="P124" s="104"/>
    </row>
    <row r="125" spans="2:16">
      <c r="B125" s="56"/>
      <c r="C125" s="56"/>
      <c r="D125" s="56"/>
      <c r="E125" s="56"/>
      <c r="F125" s="56"/>
      <c r="G125" s="56"/>
      <c r="H125" s="66"/>
      <c r="I125" s="67"/>
      <c r="J125" s="68"/>
      <c r="K125" s="68"/>
      <c r="L125" s="103"/>
      <c r="M125" s="103"/>
      <c r="N125" s="104"/>
      <c r="O125" s="104"/>
      <c r="P125" s="104"/>
    </row>
    <row r="126" spans="2:16">
      <c r="B126" s="56"/>
      <c r="C126" s="56"/>
      <c r="D126" s="56"/>
      <c r="E126" s="56"/>
      <c r="F126" s="56"/>
      <c r="G126" s="56"/>
      <c r="H126" s="66"/>
      <c r="I126" s="67"/>
      <c r="J126" s="68"/>
      <c r="K126" s="68"/>
      <c r="L126" s="103"/>
      <c r="M126" s="103"/>
      <c r="N126" s="104"/>
      <c r="O126" s="104"/>
      <c r="P126" s="104"/>
    </row>
    <row r="127" spans="2:16">
      <c r="B127" s="56"/>
      <c r="C127" s="56"/>
      <c r="D127" s="56"/>
      <c r="E127" s="56"/>
      <c r="F127" s="56"/>
      <c r="G127" s="56"/>
      <c r="H127" s="66"/>
      <c r="I127" s="67"/>
      <c r="J127" s="68"/>
      <c r="K127" s="68"/>
      <c r="L127" s="103"/>
      <c r="M127" s="103"/>
      <c r="N127" s="104"/>
      <c r="O127" s="104"/>
      <c r="P127" s="104"/>
    </row>
    <row r="128" spans="2:16">
      <c r="B128" s="56"/>
      <c r="C128" s="56"/>
      <c r="D128" s="56"/>
      <c r="E128" s="56"/>
      <c r="F128" s="56"/>
      <c r="G128" s="56"/>
      <c r="H128" s="66"/>
      <c r="I128" s="67"/>
      <c r="J128" s="68"/>
      <c r="K128" s="68"/>
      <c r="L128" s="103"/>
      <c r="M128" s="103"/>
      <c r="N128" s="104"/>
      <c r="O128" s="104"/>
      <c r="P128" s="104"/>
    </row>
    <row r="129" spans="2:16">
      <c r="B129" s="56"/>
      <c r="C129" s="56"/>
      <c r="D129" s="56"/>
      <c r="E129" s="56"/>
      <c r="F129" s="56"/>
      <c r="G129" s="56"/>
      <c r="H129" s="66"/>
      <c r="I129" s="67"/>
      <c r="J129" s="68"/>
      <c r="K129" s="68"/>
      <c r="L129" s="103"/>
      <c r="M129" s="103"/>
      <c r="N129" s="104"/>
      <c r="O129" s="104"/>
      <c r="P129" s="104"/>
    </row>
    <row r="130" spans="2:16">
      <c r="B130" s="56"/>
      <c r="C130" s="56"/>
      <c r="D130" s="56"/>
      <c r="E130" s="56"/>
      <c r="F130" s="56"/>
      <c r="G130" s="56"/>
      <c r="H130" s="66"/>
      <c r="I130" s="67"/>
      <c r="J130" s="68"/>
      <c r="K130" s="68"/>
      <c r="L130" s="103"/>
      <c r="M130" s="103"/>
      <c r="N130" s="104"/>
      <c r="O130" s="104"/>
      <c r="P130" s="104"/>
    </row>
    <row r="131" spans="2:16">
      <c r="B131" s="56"/>
      <c r="C131" s="56"/>
      <c r="D131" s="56"/>
      <c r="E131" s="56"/>
      <c r="F131" s="56"/>
      <c r="G131" s="56"/>
      <c r="H131" s="66"/>
      <c r="I131" s="67"/>
      <c r="J131" s="68"/>
      <c r="K131" s="68"/>
      <c r="L131" s="103"/>
      <c r="M131" s="103"/>
      <c r="N131" s="104"/>
      <c r="O131" s="104"/>
      <c r="P131" s="104"/>
    </row>
    <row r="132" spans="2:16">
      <c r="B132" s="56"/>
      <c r="C132" s="56"/>
      <c r="D132" s="56"/>
      <c r="E132" s="56"/>
      <c r="F132" s="56"/>
      <c r="G132" s="56"/>
      <c r="H132" s="66"/>
      <c r="I132" s="67"/>
      <c r="J132" s="68"/>
      <c r="K132" s="68"/>
    </row>
    <row r="133" spans="2:16">
      <c r="B133" s="56"/>
      <c r="C133" s="56"/>
      <c r="D133" s="56"/>
      <c r="E133" s="56"/>
      <c r="F133" s="56"/>
      <c r="G133" s="56"/>
      <c r="H133" s="66"/>
      <c r="I133" s="67"/>
      <c r="J133" s="68"/>
      <c r="K133" s="68"/>
    </row>
    <row r="134" spans="2:16">
      <c r="B134" s="56"/>
      <c r="C134" s="56"/>
      <c r="D134" s="56"/>
      <c r="E134" s="56"/>
      <c r="F134" s="56"/>
      <c r="G134" s="56"/>
      <c r="H134" s="66"/>
      <c r="I134" s="67"/>
      <c r="J134" s="68"/>
      <c r="K134" s="68"/>
    </row>
  </sheetData>
  <sheetProtection password="CDFC" sheet="1" objects="1" scenarios="1" insertRows="0" selectLockedCells="1"/>
  <mergeCells count="100">
    <mergeCell ref="G82:I82"/>
    <mergeCell ref="B67:K67"/>
    <mergeCell ref="B72:D72"/>
    <mergeCell ref="E72:F72"/>
    <mergeCell ref="B73:D73"/>
    <mergeCell ref="E73:F73"/>
    <mergeCell ref="B77:D77"/>
    <mergeCell ref="E77:F77"/>
    <mergeCell ref="B78:D78"/>
    <mergeCell ref="E78:F78"/>
    <mergeCell ref="B79:D79"/>
    <mergeCell ref="E79:F79"/>
    <mergeCell ref="B80:D80"/>
    <mergeCell ref="E80:F80"/>
    <mergeCell ref="B81:D81"/>
    <mergeCell ref="E81:F81"/>
    <mergeCell ref="E74:F74"/>
    <mergeCell ref="B75:D75"/>
    <mergeCell ref="E75:F75"/>
    <mergeCell ref="B76:D76"/>
    <mergeCell ref="E76:F76"/>
    <mergeCell ref="K68:K69"/>
    <mergeCell ref="B69:D69"/>
    <mergeCell ref="E69:F69"/>
    <mergeCell ref="B70:D70"/>
    <mergeCell ref="E70:F70"/>
    <mergeCell ref="E58:F58"/>
    <mergeCell ref="E59:F59"/>
    <mergeCell ref="B71:D71"/>
    <mergeCell ref="E71:F71"/>
    <mergeCell ref="E61:F61"/>
    <mergeCell ref="E62:F62"/>
    <mergeCell ref="E63:F63"/>
    <mergeCell ref="E64:F64"/>
    <mergeCell ref="E65:F65"/>
    <mergeCell ref="B63:D63"/>
    <mergeCell ref="B64:D64"/>
    <mergeCell ref="B65:D65"/>
    <mergeCell ref="B61:D61"/>
    <mergeCell ref="B62:D62"/>
    <mergeCell ref="E60:F60"/>
    <mergeCell ref="B52:D52"/>
    <mergeCell ref="B55:D55"/>
    <mergeCell ref="B56:D56"/>
    <mergeCell ref="B57:D57"/>
    <mergeCell ref="B53:D53"/>
    <mergeCell ref="B54:D54"/>
    <mergeCell ref="E52:F52"/>
    <mergeCell ref="E53:F53"/>
    <mergeCell ref="E54:F54"/>
    <mergeCell ref="B60:D60"/>
    <mergeCell ref="B58:D58"/>
    <mergeCell ref="B59:D59"/>
    <mergeCell ref="E55:F55"/>
    <mergeCell ref="E56:F56"/>
    <mergeCell ref="E57:F57"/>
    <mergeCell ref="G104:I104"/>
    <mergeCell ref="F106:I106"/>
    <mergeCell ref="J106:K106"/>
    <mergeCell ref="B111:K114"/>
    <mergeCell ref="B92:C92"/>
    <mergeCell ref="B93:C93"/>
    <mergeCell ref="G93:I93"/>
    <mergeCell ref="B95:C95"/>
    <mergeCell ref="J95:J96"/>
    <mergeCell ref="K95:K96"/>
    <mergeCell ref="B91:C91"/>
    <mergeCell ref="G66:I66"/>
    <mergeCell ref="B85:C85"/>
    <mergeCell ref="B86:C86"/>
    <mergeCell ref="D86:E86"/>
    <mergeCell ref="B87:C87"/>
    <mergeCell ref="D87:E87"/>
    <mergeCell ref="B68:D68"/>
    <mergeCell ref="E68:F68"/>
    <mergeCell ref="G83:I83"/>
    <mergeCell ref="B88:C88"/>
    <mergeCell ref="D88:E88"/>
    <mergeCell ref="B89:C89"/>
    <mergeCell ref="D89:E89"/>
    <mergeCell ref="G90:I90"/>
    <mergeCell ref="B74:D74"/>
    <mergeCell ref="G45:I45"/>
    <mergeCell ref="G46:I46"/>
    <mergeCell ref="C49:I49"/>
    <mergeCell ref="B51:K51"/>
    <mergeCell ref="K52:K53"/>
    <mergeCell ref="A44:G44"/>
    <mergeCell ref="G25:I25"/>
    <mergeCell ref="G26:I26"/>
    <mergeCell ref="B30:K30"/>
    <mergeCell ref="B32:B43"/>
    <mergeCell ref="A24:G24"/>
    <mergeCell ref="B12:B23"/>
    <mergeCell ref="C2:F2"/>
    <mergeCell ref="H2:I2"/>
    <mergeCell ref="D5:E5"/>
    <mergeCell ref="D6:E6"/>
    <mergeCell ref="B9:K9"/>
    <mergeCell ref="B10:K10"/>
  </mergeCells>
  <dataValidations count="9">
    <dataValidation type="list" showInputMessage="1" showErrorMessage="1" sqref="B87:C89">
      <formula1>$M$66:$M$85</formula1>
    </dataValidation>
    <dataValidation type="list" showInputMessage="1" showErrorMessage="1" sqref="B97">
      <formula1>$L$100:$L$102</formula1>
    </dataValidation>
    <dataValidation showInputMessage="1" showErrorMessage="1" sqref="B100 B86:C86 G86:G89"/>
    <dataValidation type="list" allowBlank="1" showInputMessage="1" showErrorMessage="1" sqref="B94:C94">
      <formula1>$M$92:$M$104</formula1>
    </dataValidation>
    <dataValidation type="list" showInputMessage="1" showErrorMessage="1" sqref="G53:G65 G69:G81">
      <formula1>$M$53:$M$57</formula1>
    </dataValidation>
    <dataValidation type="list" allowBlank="1" showInputMessage="1" showErrorMessage="1" sqref="B93:C93">
      <formula1>$M$92:$M$95</formula1>
    </dataValidation>
    <dataValidation type="list" showDropDown="1" showInputMessage="1" showErrorMessage="1" sqref="C97">
      <formula1>$M$95:$M$102</formula1>
    </dataValidation>
    <dataValidation type="list" allowBlank="1" showInputMessage="1" showErrorMessage="1" sqref="C101">
      <formula1>M98:M100</formula1>
    </dataValidation>
    <dataValidation type="list" showInputMessage="1" showErrorMessage="1" sqref="B101:B103">
      <formula1>$M$98:$M$100</formula1>
    </dataValidation>
  </dataValidations>
  <printOptions horizontalCentered="1"/>
  <pageMargins left="0.15748031496062992" right="0.15748031496062992" top="0.98425196850393704" bottom="0.39370078740157483" header="0.43307086614173229" footer="0.15748031496062992"/>
  <pageSetup paperSize="9" orientation="portrait" r:id="rId1"/>
  <headerFooter alignWithMargins="0">
    <oddHeader>&amp;L&amp;G&amp;"Calibri,Negrita"&amp;12Ajuntament d'Alzira&amp;R&amp;"Calibri,Negrita"&amp;11
AUTOBAREMACIÓ DE MÈRITS</oddHeader>
  </headerFooter>
  <rowBreaks count="2" manualBreakCount="2">
    <brk id="29" max="10" man="1"/>
    <brk id="50" max="10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AUTOBAREMACIÓ</vt:lpstr>
      <vt:lpstr>AUTOBAREMACIÓ!Área_de_impresión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Iborra Daries</dc:creator>
  <cp:lastModifiedBy>Eduardo Iborra Daries</cp:lastModifiedBy>
  <dcterms:created xsi:type="dcterms:W3CDTF">2022-01-13T12:59:11Z</dcterms:created>
  <dcterms:modified xsi:type="dcterms:W3CDTF">2022-02-02T08:36:24Z</dcterms:modified>
</cp:coreProperties>
</file>